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nnpcgroup-my.sharepoint.com/personal/amauche_ikpeamanze_nnpcgroup_com/Documents/Desktop/2023/2023 Regulatory Compliance Tests/NOVEMBER 2022/"/>
    </mc:Choice>
  </mc:AlternateContent>
  <xr:revisionPtr revIDLastSave="0" documentId="8_{AD275E85-2570-45C0-AD01-F8D7C957B6CF}" xr6:coauthVersionLast="47" xr6:coauthVersionMax="47" xr10:uidLastSave="{00000000-0000-0000-0000-000000000000}"/>
  <bookViews>
    <workbookView xWindow="-120" yWindow="-120" windowWidth="20730" windowHeight="11160" xr2:uid="{D07FEE86-3FD1-4D14-82D0-47EDA2FCF817}"/>
  </bookViews>
  <sheets>
    <sheet name="NUPRC"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#REF!</definedName>
    <definedName name="_xlnm._FilterDatabase" hidden="1">#REF!</definedName>
    <definedName name="_Key1" localSheetId="0" hidden="1">#REF!</definedName>
    <definedName name="_Key1" hidden="1">#REF!</definedName>
    <definedName name="_Order1" hidden="1">255</definedName>
    <definedName name="_Order2" hidden="1">255</definedName>
    <definedName name="_Sort" localSheetId="0" hidden="1">#REF!</definedName>
    <definedName name="_Sort" hidden="1">#REF!</definedName>
    <definedName name="aaaa" localSheetId="0">'[1]Jan2012-Jul2013'!#REF!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 localSheetId="0">OFFSET(#REF!,10,MATCH(#REF!,#REF!,0),1,-1*#REF!)</definedName>
    <definedName name="Aggregate_price_Commercial">OFFSET(#REF!,10,MATCH(#REF!,#REF!,0),1,-1*#REF!)</definedName>
    <definedName name="Aggregate_Price_PHCN" localSheetId="0">OFFSET(#REF!,9,MATCH(#REF!,#REF!,0),1,-1*#REF!)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 localSheetId="0">'[1]Jan2012-Jul2013'!#REF!</definedName>
    <definedName name="aug">'[1]Jan2012-Jul2013'!#REF!</definedName>
    <definedName name="Base_Year">'[5]Crude &amp; Gas Inputs'!$C$5</definedName>
    <definedName name="BBLs_LTRS">159</definedName>
    <definedName name="BOFdistribution">'[6]Table 3'!$L$44:$L$50</definedName>
    <definedName name="Brent2015" localSheetId="0">[7]PRODUCTS!#REF!</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localSheetId="0" hidden="1">{#N/A,#N/A,FALSE,"1";#N/A,#N/A,FALSE,"2";#N/A,#N/A,FALSE,"3";#N/A,#N/A,FALSE,"4";#N/A,#N/A,FALSE,"5";#N/A,#N/A,FALSE,"6";#N/A,#N/A,FALSE,"7";#N/A,#N/A,FALSE,"8";#N/A,#N/A,FALSE,"9";#N/A,#N/A,FALSE,"10";#N/A,#N/A,FALSE,"11";#N/A,#N/A,FALSE,"12";#N/A,#N/A,FALSE,"13";#N/A,#N/A,FALSE,"14";#N/A,#N/A,FALSE,"15";#N/A,#N/A,FALSE,"A1";#N/A,#N/A,FALSE,"A2";#N/A,#N/A,FALSE,"A3"}</definedName>
    <definedName name="CC" hidden="1">{#N/A,#N/A,FALSE,"1";#N/A,#N/A,FALSE,"2";#N/A,#N/A,FALSE,"3";#N/A,#N/A,FALSE,"4";#N/A,#N/A,FALSE,"5";#N/A,#N/A,FALSE,"6";#N/A,#N/A,FALSE,"7";#N/A,#N/A,FALSE,"8";#N/A,#N/A,FALSE,"9";#N/A,#N/A,FALSE,"10";#N/A,#N/A,FALSE,"11";#N/A,#N/A,FALSE,"12";#N/A,#N/A,FALSE,"13";#N/A,#N/A,FALSE,"14";#N/A,#N/A,FALSE,"15";#N/A,#N/A,FALSE,"A1";#N/A,#N/A,FALSE,"A2";#N/A,#N/A,FALSE,"A3"}</definedName>
    <definedName name="check" localSheetId="0">#REF!</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 localSheetId="0">'[7]PPPRA Daily'!#REF!</definedName>
    <definedName name="Daily_Freight">'[7]PPPRA Daily'!#REF!</definedName>
    <definedName name="Daily_LighteringMV" localSheetId="0">'[7]PPPRA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 localSheetId="0">#REF!</definedName>
    <definedName name="DCRUDE">#REF!</definedName>
    <definedName name="DDDD" localSheetId="0">OFFSET(#REF!,5,MATCH(#REF!,#REF!,0),1,-1*#REF!)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 localSheetId="0">'[1]Jan2012-Jul2013'!#REF!</definedName>
    <definedName name="dpk.Apr2010">'[1]Jan2012-Jul2013'!#REF!</definedName>
    <definedName name="dpk.Aug2010" localSheetId="0">'[1]Jan2012-Jul2013'!#REF!</definedName>
    <definedName name="dpk.Aug2010">'[1]Jan2012-Jul2013'!#REF!</definedName>
    <definedName name="dpk.Dec2010" localSheetId="0">'[1]Jan2012-Jul2013'!#REF!</definedName>
    <definedName name="dpk.Dec2010">'[1]Jan2012-Jul2013'!#REF!</definedName>
    <definedName name="Dpk.Feb" localSheetId="0">'[1]Jan2012-Jul2013'!#REF!</definedName>
    <definedName name="Dpk.Feb">'[1]Jan2012-Jul2013'!#REF!</definedName>
    <definedName name="dpk.Feb2010" localSheetId="0">'[1]Jan2012-Jul2013'!#REF!</definedName>
    <definedName name="dpk.Feb2010">'[1]Jan2012-Jul2013'!#REF!</definedName>
    <definedName name="dpk.Jan2010" localSheetId="0">'[1]Jan2012-Jul2013'!#REF!</definedName>
    <definedName name="dpk.Jan2010">'[1]Jan2012-Jul2013'!#REF!</definedName>
    <definedName name="dpk.Jul2010" localSheetId="0">'[1]Jan2012-Jul2013'!#REF!</definedName>
    <definedName name="dpk.Jul2010">'[1]Jan2012-Jul2013'!#REF!</definedName>
    <definedName name="dpk.Jun2010" localSheetId="0">'[1]Jan2012-Jul2013'!#REF!</definedName>
    <definedName name="dpk.Jun2010">'[1]Jan2012-Jul2013'!#REF!</definedName>
    <definedName name="dpk.Mar2010" localSheetId="0">'[1]Jan2012-Jul2013'!#REF!</definedName>
    <definedName name="dpk.Mar2010">'[1]Jan2012-Jul2013'!#REF!</definedName>
    <definedName name="dpk.May2010" localSheetId="0">'[1]Jan2012-Jul2013'!#REF!</definedName>
    <definedName name="dpk.May2010">'[1]Jan2012-Jul2013'!#REF!</definedName>
    <definedName name="dpk.Nov2010" localSheetId="0">'[1]Jan2012-Jul2013'!#REF!</definedName>
    <definedName name="dpk.Nov2010">'[1]Jan2012-Jul2013'!#REF!</definedName>
    <definedName name="dpk.Oct2010" localSheetId="0">'[1]Jan2012-Jul2013'!#REF!</definedName>
    <definedName name="dpk.Oct2010">'[1]Jan2012-Jul2013'!#REF!</definedName>
    <definedName name="dpk.Sep2010" localSheetId="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 localSheetId="0">'[1]Jan2012-Jul2013'!#REF!</definedName>
    <definedName name="ee">'[1]Jan2012-Jul2013'!#REF!</definedName>
    <definedName name="Er_Apr">'[18]Subsidy estimates 2012'!$L$81</definedName>
    <definedName name="Er_April_2010" localSheetId="0">'[1]Jan2012-Jul2013'!#REF!</definedName>
    <definedName name="Er_April_2010">'[1]Jan2012-Jul2013'!#REF!</definedName>
    <definedName name="Er_April_2011" localSheetId="0">'[1]Jan2012-Jul2013'!#REF!</definedName>
    <definedName name="Er_April_2011">'[1]Jan2012-Jul2013'!#REF!</definedName>
    <definedName name="Er_April_2012" localSheetId="0">'[1]Jan2012-Jul2013'!#REF!</definedName>
    <definedName name="Er_April_2012">'[1]Jan2012-Jul2013'!#REF!</definedName>
    <definedName name="Er_Aug">'[18]Subsidy estimates 2012'!$L$85</definedName>
    <definedName name="Er_August_2010" localSheetId="0">'[1]Jan2012-Jul2013'!#REF!</definedName>
    <definedName name="Er_August_2010">'[1]Jan2012-Jul2013'!#REF!</definedName>
    <definedName name="Er_August_2010.1" localSheetId="0">'[1]Jan2012-Jul2013'!#REF!</definedName>
    <definedName name="Er_August_2010.1">'[1]Jan2012-Jul2013'!#REF!</definedName>
    <definedName name="Er_August_2011" localSheetId="0">'[1]Jan2012-Jul2013'!#REF!</definedName>
    <definedName name="Er_August_2011">'[1]Jan2012-Jul2013'!#REF!</definedName>
    <definedName name="Er_August_2012" localSheetId="0">'[1]Jan2012-Jul2013'!#REF!</definedName>
    <definedName name="Er_August_2012">'[1]Jan2012-Jul2013'!#REF!</definedName>
    <definedName name="Er_Dec">'[18]Subsidy estimates 2012'!$L$89</definedName>
    <definedName name="Er_December_2010" localSheetId="0">'[1]Jan2012-Jul2013'!#REF!</definedName>
    <definedName name="Er_December_2010">'[1]Jan2012-Jul2013'!#REF!</definedName>
    <definedName name="Er_December_2011" localSheetId="0">'[1]Jan2012-Jul2013'!#REF!</definedName>
    <definedName name="Er_December_2011">'[1]Jan2012-Jul2013'!#REF!</definedName>
    <definedName name="Er_December_2012" localSheetId="0">'[1]Jan2012-Jul2013'!#REF!</definedName>
    <definedName name="Er_December_2012">'[1]Jan2012-Jul2013'!#REF!</definedName>
    <definedName name="Er_Feb">'[18]Subsidy estimates 2012'!$L$79</definedName>
    <definedName name="Er_February_2010" localSheetId="0">'[1]Jan2012-Jul2013'!#REF!</definedName>
    <definedName name="Er_February_2010">'[1]Jan2012-Jul2013'!#REF!</definedName>
    <definedName name="Er_February_2011" localSheetId="0">'[1]Jan2012-Jul2013'!#REF!</definedName>
    <definedName name="Er_February_2011">'[1]Jan2012-Jul2013'!#REF!</definedName>
    <definedName name="Er_February_2012" localSheetId="0">'[1]Jan2012-Jul2013'!#REF!</definedName>
    <definedName name="Er_February_2012">'[1]Jan2012-Jul2013'!#REF!</definedName>
    <definedName name="Er_Jan">'[18]Subsidy estimates 2012'!$L$78</definedName>
    <definedName name="Er_January_2010" localSheetId="0">'[1]Jan2012-Jul2013'!#REF!</definedName>
    <definedName name="Er_January_2010">'[1]Jan2012-Jul2013'!#REF!</definedName>
    <definedName name="Er_January_2011" localSheetId="0">'[1]Jan2012-Jul2013'!#REF!</definedName>
    <definedName name="Er_January_2011">'[1]Jan2012-Jul2013'!#REF!</definedName>
    <definedName name="Er_January_2012" localSheetId="0">'[1]Jan2012-Jul2013'!#REF!</definedName>
    <definedName name="Er_January_2012">'[1]Jan2012-Jul2013'!#REF!</definedName>
    <definedName name="Er_Jul">'[18]Subsidy estimates 2012'!$L$84</definedName>
    <definedName name="Er_July_2010" localSheetId="0">'[1]Jan2012-Jul2013'!#REF!</definedName>
    <definedName name="Er_July_2010">'[1]Jan2012-Jul2013'!#REF!</definedName>
    <definedName name="Er_July_2011" localSheetId="0">'[1]Jan2012-Jul2013'!#REF!</definedName>
    <definedName name="Er_July_2011">'[1]Jan2012-Jul2013'!#REF!</definedName>
    <definedName name="Er_July_2012" localSheetId="0">'[1]Jan2012-Jul2013'!#REF!</definedName>
    <definedName name="Er_July_2012">'[1]Jan2012-Jul2013'!#REF!</definedName>
    <definedName name="Er_Jun">'[18]Subsidy estimates 2012'!$L$83</definedName>
    <definedName name="Er_June_2010" localSheetId="0">'[1]Jan2012-Jul2013'!#REF!</definedName>
    <definedName name="Er_June_2010">'[1]Jan2012-Jul2013'!#REF!</definedName>
    <definedName name="Er_June_2011" localSheetId="0">'[1]Jan2012-Jul2013'!#REF!</definedName>
    <definedName name="Er_June_2011">'[1]Jan2012-Jul2013'!#REF!</definedName>
    <definedName name="Er_June_2012" localSheetId="0">'[1]Jan2012-Jul2013'!#REF!</definedName>
    <definedName name="Er_June_2012">'[1]Jan2012-Jul2013'!#REF!</definedName>
    <definedName name="Er_Mar">'[18]Subsidy estimates 2012'!$L$80</definedName>
    <definedName name="Er_March_2010" localSheetId="0">'[1]Jan2012-Jul2013'!#REF!</definedName>
    <definedName name="Er_March_2010">'[1]Jan2012-Jul2013'!#REF!</definedName>
    <definedName name="Er_March_2011" localSheetId="0">'[1]Jan2012-Jul2013'!#REF!</definedName>
    <definedName name="Er_March_2011">'[1]Jan2012-Jul2013'!#REF!</definedName>
    <definedName name="Er_March_2012" localSheetId="0">'[1]Jan2012-Jul2013'!#REF!</definedName>
    <definedName name="Er_March_2012">'[1]Jan2012-Jul2013'!#REF!</definedName>
    <definedName name="Er_May">'[18]Subsidy estimates 2012'!$L$82</definedName>
    <definedName name="Er_May_2010" localSheetId="0">'[1]Jan2012-Jul2013'!#REF!</definedName>
    <definedName name="Er_May_2010">'[1]Jan2012-Jul2013'!#REF!</definedName>
    <definedName name="Er_May_2011" localSheetId="0">'[1]Jan2012-Jul2013'!#REF!</definedName>
    <definedName name="Er_May_2011">'[1]Jan2012-Jul2013'!#REF!</definedName>
    <definedName name="Er_May_2012" localSheetId="0">'[1]Jan2012-Jul2013'!#REF!</definedName>
    <definedName name="Er_May_2012">'[1]Jan2012-Jul2013'!#REF!</definedName>
    <definedName name="Er_Nov">'[18]Subsidy estimates 2012'!$L$88</definedName>
    <definedName name="Er_November_2010" localSheetId="0">'[1]Jan2012-Jul2013'!#REF!</definedName>
    <definedName name="Er_November_2010">'[1]Jan2012-Jul2013'!#REF!</definedName>
    <definedName name="Er_November_2011" localSheetId="0">'[1]Jan2012-Jul2013'!#REF!</definedName>
    <definedName name="Er_November_2011">'[1]Jan2012-Jul2013'!#REF!</definedName>
    <definedName name="Er_November_2012" localSheetId="0">'[1]Jan2012-Jul2013'!#REF!</definedName>
    <definedName name="Er_November_2012">'[1]Jan2012-Jul2013'!#REF!</definedName>
    <definedName name="Er_Oct">'[18]Subsidy estimates 2012'!$L$87</definedName>
    <definedName name="Er_October_2010" localSheetId="0">'[1]Jan2012-Jul2013'!#REF!</definedName>
    <definedName name="Er_October_2010">'[1]Jan2012-Jul2013'!#REF!</definedName>
    <definedName name="Er_October_2011" localSheetId="0">'[1]Jan2012-Jul2013'!#REF!</definedName>
    <definedName name="Er_October_2011">'[1]Jan2012-Jul2013'!#REF!</definedName>
    <definedName name="Er_October_2012" localSheetId="0">'[1]Jan2012-Jul2013'!#REF!</definedName>
    <definedName name="Er_October_2012">'[1]Jan2012-Jul2013'!#REF!</definedName>
    <definedName name="Er_Sep">'[18]Subsidy estimates 2012'!$L$86</definedName>
    <definedName name="Er_September_2010" localSheetId="0">'[1]Jan2012-Jul2013'!#REF!</definedName>
    <definedName name="Er_September_2010">'[1]Jan2012-Jul2013'!#REF!</definedName>
    <definedName name="Er_September_2011" localSheetId="0">'[1]Jan2012-Jul2013'!#REF!</definedName>
    <definedName name="Er_September_2011">'[1]Jan2012-Jul2013'!#REF!</definedName>
    <definedName name="Er_September_2012" localSheetId="0">'[1]Jan2012-Jul2013'!#REF!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 localSheetId="0">#REF!</definedName>
    <definedName name="FAAC">#REF!</definedName>
    <definedName name="FAAC2015" localSheetId="0">#REF!</definedName>
    <definedName name="FAAC2015">#REF!</definedName>
    <definedName name="faccosttable">[12]Inputs!$D$146:$AD$148</definedName>
    <definedName name="February" localSheetId="0">'[1]Jan2012-Jul2013'!#REF!</definedName>
    <definedName name="February">'[1]Jan2012-Jul2013'!#REF!</definedName>
    <definedName name="FF" localSheetId="0" hidden="1">{#N/A,#N/A,FALSE,"1";#N/A,#N/A,FALSE,"2";#N/A,#N/A,FALSE,"3";#N/A,#N/A,FALSE,"4";#N/A,#N/A,FALSE,"5";#N/A,#N/A,FALSE,"6";#N/A,#N/A,FALSE,"7";#N/A,#N/A,FALSE,"8";#N/A,#N/A,FALSE,"9";#N/A,#N/A,FALSE,"10";#N/A,#N/A,FALSE,"11";#N/A,#N/A,FALSE,"12";#N/A,#N/A,FALSE,"13";#N/A,#N/A,FALSE,"14";#N/A,#N/A,FALSE,"15";#N/A,#N/A,FALSE,"A1";#N/A,#N/A,FALSE,"A2";#N/A,#N/A,FALSE,"A3"}</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localSheetId="0" hidden="1">{#N/A,#N/A,FALSE,"1";#N/A,#N/A,FALSE,"2";#N/A,#N/A,FALSE,"3";#N/A,#N/A,FALSE,"4";#N/A,#N/A,FALSE,"5";#N/A,#N/A,FALSE,"6";#N/A,#N/A,FALSE,"7";#N/A,#N/A,FALSE,"8";#N/A,#N/A,FALSE,"9";#N/A,#N/A,FALSE,"10";#N/A,#N/A,FALSE,"11";#N/A,#N/A,FALSE,"12";#N/A,#N/A,FALSE,"13";#N/A,#N/A,FALSE,"14";#N/A,#N/A,FALSE,"15";#N/A,#N/A,FALSE,"A1";#N/A,#N/A,FALSE,"A2";#N/A,#N/A,FALSE,"A3"}</definedName>
    <definedName name="fr" hidden="1">{#N/A,#N/A,FALSE,"1";#N/A,#N/A,FALSE,"2";#N/A,#N/A,FALSE,"3";#N/A,#N/A,FALSE,"4";#N/A,#N/A,FALSE,"5";#N/A,#N/A,FALSE,"6";#N/A,#N/A,FALSE,"7";#N/A,#N/A,FALSE,"8";#N/A,#N/A,FALSE,"9";#N/A,#N/A,FALSE,"10";#N/A,#N/A,FALSE,"11";#N/A,#N/A,FALSE,"12";#N/A,#N/A,FALSE,"13";#N/A,#N/A,FALSE,"14";#N/A,#N/A,FALSE,"15";#N/A,#N/A,FALSE,"A1";#N/A,#N/A,FALSE,"A2";#N/A,#N/A,FALSE,"A3"}</definedName>
    <definedName name="Gas_Availability" localSheetId="0">OFFSET(#REF!,8,MATCH(#REF!,#REF!,0),1,-1*#REF!)</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localSheetId="0" hidden="1">{#N/A,#N/A,FALSE,"1";#N/A,#N/A,FALSE,"2";#N/A,#N/A,FALSE,"3";#N/A,#N/A,FALSE,"4";#N/A,#N/A,FALSE,"5";#N/A,#N/A,FALSE,"6";#N/A,#N/A,FALSE,"7";#N/A,#N/A,FALSE,"8";#N/A,#N/A,FALSE,"9";#N/A,#N/A,FALSE,"10";#N/A,#N/A,FALSE,"11";#N/A,#N/A,FALSE,"12";#N/A,#N/A,FALSE,"13";#N/A,#N/A,FALSE,"14";#N/A,#N/A,FALSE,"15";#N/A,#N/A,FALSE,"A1";#N/A,#N/A,FALSE,"A2";#N/A,#N/A,FALSE,"A3"}</definedName>
    <definedName name="Generale" hidden="1">{#N/A,#N/A,FALSE,"1";#N/A,#N/A,FALSE,"2";#N/A,#N/A,FALSE,"3";#N/A,#N/A,FALSE,"4";#N/A,#N/A,FALSE,"5";#N/A,#N/A,FALSE,"6";#N/A,#N/A,FALSE,"7";#N/A,#N/A,FALSE,"8";#N/A,#N/A,FALSE,"9";#N/A,#N/A,FALSE,"10";#N/A,#N/A,FALSE,"11";#N/A,#N/A,FALSE,"12";#N/A,#N/A,FALSE,"13";#N/A,#N/A,FALSE,"14";#N/A,#N/A,FALSE,"15";#N/A,#N/A,FALSE,"A1";#N/A,#N/A,FALSE,"A2";#N/A,#N/A,FALSE,"A3"}</definedName>
    <definedName name="GGG" localSheetId="0">OFFSET(#REF!,16,MATCH(#REF!,#REF!,0),1,-1*#REF!)</definedName>
    <definedName name="GGG">OFFSET(#REF!,16,MATCH(#REF!,#REF!,0),1,-1*#REF!)</definedName>
    <definedName name="gggg" localSheetId="0">#REF!</definedName>
    <definedName name="gggg">#REF!</definedName>
    <definedName name="ghgkj" localSheetId="0">'[1]Jan2012-Jul2013'!#REF!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 localSheetId="0">#REF!</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 localSheetId="0">'[1]Jan2012-Jul2013'!#REF!</definedName>
    <definedName name="hljj">'[1]Jan2012-Jul2013'!#REF!</definedName>
    <definedName name="HTML_CodePage" hidden="1">1252</definedName>
    <definedName name="HTML_Control" localSheetId="0" hidden="1">{"'ALqdUESP'!$B$11"}</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 localSheetId="0">'[1]Jan2012-Jul2013'!#REF!</definedName>
    <definedName name="iuuhy">'[1]Jan2012-Jul2013'!#REF!</definedName>
    <definedName name="JETTIES">'[17]Input Constant'!$V$4:$V$16</definedName>
    <definedName name="jjjj" localSheetId="0">'[1]Jan2012-Jul2013'!#REF!</definedName>
    <definedName name="jjjj">'[1]Jan2012-Jul2013'!#REF!</definedName>
    <definedName name="jk" localSheetId="0">'[1]Jan2012-Jul2013'!#REF!</definedName>
    <definedName name="jk">'[1]Jan2012-Jul2013'!#REF!</definedName>
    <definedName name="JV_Proceed_Account">'[15]Receipts_N Attach 4'!$J$27</definedName>
    <definedName name="khjj" localSheetId="0">'[1]Jan2012-Jul2013'!#REF!</definedName>
    <definedName name="khjj">'[1]Jan2012-Jul2013'!#REF!</definedName>
    <definedName name="kj" localSheetId="0" hidden="1">{#N/A,#N/A,FALSE,"1";#N/A,#N/A,FALSE,"2";#N/A,#N/A,FALSE,"3";#N/A,#N/A,FALSE,"4";#N/A,#N/A,FALSE,"5";#N/A,#N/A,FALSE,"6";#N/A,#N/A,FALSE,"7";#N/A,#N/A,FALSE,"8";#N/A,#N/A,FALSE,"9";#N/A,#N/A,FALSE,"10";#N/A,#N/A,FALSE,"11";#N/A,#N/A,FALSE,"12";#N/A,#N/A,FALSE,"13";#N/A,#N/A,FALSE,"14";#N/A,#N/A,FALSE,"15";#N/A,#N/A,FALSE,"A1";#N/A,#N/A,FALSE,"A2";#N/A,#N/A,FALSE,"A3"}</definedName>
    <definedName name="kj" hidden="1">{#N/A,#N/A,FALSE,"1";#N/A,#N/A,FALSE,"2";#N/A,#N/A,FALSE,"3";#N/A,#N/A,FALSE,"4";#N/A,#N/A,FALSE,"5";#N/A,#N/A,FALSE,"6";#N/A,#N/A,FALSE,"7";#N/A,#N/A,FALSE,"8";#N/A,#N/A,FALSE,"9";#N/A,#N/A,FALSE,"10";#N/A,#N/A,FALSE,"11";#N/A,#N/A,FALSE,"12";#N/A,#N/A,FALSE,"13";#N/A,#N/A,FALSE,"14";#N/A,#N/A,FALSE,"15";#N/A,#N/A,FALSE,"A1";#N/A,#N/A,FALSE,"A2";#N/A,#N/A,FALSE,"A3"}</definedName>
    <definedName name="kjlk" localSheetId="0">'[1]Jan2012-Jul2013'!#REF!</definedName>
    <definedName name="kjlk">'[1]Jan2012-Jul2013'!#REF!</definedName>
    <definedName name="kk" localSheetId="0" hidden="1">{#N/A,#N/A,FALSE,"1";#N/A,#N/A,FALSE,"2";#N/A,#N/A,FALSE,"3";#N/A,#N/A,FALSE,"4";#N/A,#N/A,FALSE,"5";#N/A,#N/A,FALSE,"6";#N/A,#N/A,FALSE,"7";#N/A,#N/A,FALSE,"8";#N/A,#N/A,FALSE,"9";#N/A,#N/A,FALSE,"10";#N/A,#N/A,FALSE,"11";#N/A,#N/A,FALSE,"12";#N/A,#N/A,FALSE,"13";#N/A,#N/A,FALSE,"14";#N/A,#N/A,FALSE,"15";#N/A,#N/A,FALSE,"A1";#N/A,#N/A,FALSE,"A2";#N/A,#N/A,FALSE,"A3"}</definedName>
    <definedName name="kk" hidden="1">{#N/A,#N/A,FALSE,"1";#N/A,#N/A,FALSE,"2";#N/A,#N/A,FALSE,"3";#N/A,#N/A,FALSE,"4";#N/A,#N/A,FALSE,"5";#N/A,#N/A,FALSE,"6";#N/A,#N/A,FALSE,"7";#N/A,#N/A,FALSE,"8";#N/A,#N/A,FALSE,"9";#N/A,#N/A,FALSE,"10";#N/A,#N/A,FALSE,"11";#N/A,#N/A,FALSE,"12";#N/A,#N/A,FALSE,"13";#N/A,#N/A,FALSE,"14";#N/A,#N/A,FALSE,"15";#N/A,#N/A,FALSE,"A1";#N/A,#N/A,FALSE,"A2";#N/A,#N/A,FALSE,"A3"}</definedName>
    <definedName name="L" localSheetId="0">#REF!</definedName>
    <definedName name="L">#REF!</definedName>
    <definedName name="lhlkj" localSheetId="0">'[1]Jan2012-Jul2013'!#REF!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localSheetId="0" hidden="1">{#N/A,#N/A,FALSE,"1";#N/A,#N/A,FALSE,"2";#N/A,#N/A,FALSE,"3";#N/A,#N/A,FALSE,"4";#N/A,#N/A,FALSE,"5";#N/A,#N/A,FALSE,"6";#N/A,#N/A,FALSE,"7";#N/A,#N/A,FALSE,"8";#N/A,#N/A,FALSE,"9";#N/A,#N/A,FALSE,"10";#N/A,#N/A,FALSE,"11";#N/A,#N/A,FALSE,"12";#N/A,#N/A,FALSE,"13";#N/A,#N/A,FALSE,"14";#N/A,#N/A,FALSE,"15";#N/A,#N/A,FALSE,"A1";#N/A,#N/A,FALSE,"A2";#N/A,#N/A,FALSE,"A3"}</definedName>
    <definedName name="n" hidden="1">{#N/A,#N/A,FALSE,"1";#N/A,#N/A,FALSE,"2";#N/A,#N/A,FALSE,"3";#N/A,#N/A,FALSE,"4";#N/A,#N/A,FALSE,"5";#N/A,#N/A,FALSE,"6";#N/A,#N/A,FALSE,"7";#N/A,#N/A,FALSE,"8";#N/A,#N/A,FALSE,"9";#N/A,#N/A,FALSE,"10";#N/A,#N/A,FALSE,"11";#N/A,#N/A,FALSE,"12";#N/A,#N/A,FALSE,"13";#N/A,#N/A,FALSE,"14";#N/A,#N/A,FALSE,"15";#N/A,#N/A,FALSE,"A1";#N/A,#N/A,FALSE,"A2";#N/A,#N/A,FALSE,"A3"}</definedName>
    <definedName name="naoc" localSheetId="0"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 localSheetId="0">#REF!</definedName>
    <definedName name="nnn">#REF!</definedName>
    <definedName name="NNPC_distribution">'[6]Table 3'!$K$44:$K$50</definedName>
    <definedName name="No_of_Customers" localSheetId="0">OFFSET(#REF!,9,MATCH(#REF!,#REF!,0),1,-1*#REF!)</definedName>
    <definedName name="No_of_Customers">OFFSET(#REF!,9,MATCH(#REF!,#REF!,0),1,-1*#REF!)</definedName>
    <definedName name="NOC_entitlement">[20]PSC1993_disputed!$I$470:$BP$470</definedName>
    <definedName name="noteDEP" localSheetId="0" hidden="1">{#N/A,#N/A,FALSE,"1";#N/A,#N/A,FALSE,"2";#N/A,#N/A,FALSE,"3";#N/A,#N/A,FALSE,"4";#N/A,#N/A,FALSE,"5";#N/A,#N/A,FALSE,"6";#N/A,#N/A,FALSE,"7";#N/A,#N/A,FALSE,"8";#N/A,#N/A,FALSE,"9";#N/A,#N/A,FALSE,"10";#N/A,#N/A,FALSE,"11";#N/A,#N/A,FALSE,"12";#N/A,#N/A,FALSE,"13";#N/A,#N/A,FALSE,"14";#N/A,#N/A,FALSE,"15";#N/A,#N/A,FALSE,"A1";#N/A,#N/A,FALSE,"A2";#N/A,#N/A,FALSE,"A3"}</definedName>
    <definedName name="noteDEP" hidden="1">{#N/A,#N/A,FALSE,"1";#N/A,#N/A,FALSE,"2";#N/A,#N/A,FALSE,"3";#N/A,#N/A,FALSE,"4";#N/A,#N/A,FALSE,"5";#N/A,#N/A,FALSE,"6";#N/A,#N/A,FALSE,"7";#N/A,#N/A,FALSE,"8";#N/A,#N/A,FALSE,"9";#N/A,#N/A,FALSE,"10";#N/A,#N/A,FALSE,"11";#N/A,#N/A,FALSE,"12";#N/A,#N/A,FALSE,"13";#N/A,#N/A,FALSE,"14";#N/A,#N/A,FALSE,"15";#N/A,#N/A,FALSE,"A1";#N/A,#N/A,FALSE,"A2";#N/A,#N/A,FALSE,"A3"}</definedName>
    <definedName name="NPDCFieldProd" localSheetId="0">#REF!,#REF!,#REF!</definedName>
    <definedName name="NPDCFieldProd">#REF!,#REF!,#REF!</definedName>
    <definedName name="NPV">'[11]Well Economic Model'!$B$128</definedName>
    <definedName name="o">OFFSET('[25]Data Input'!$G$28,13,MATCH('[25]Data Input'!$F$3,'[25]Data Input'!$I$7:$T$7,0),1,-1*'[25]Data Input'!$F$4)</definedName>
    <definedName name="October" localSheetId="0">'[1]Jan2012-Jul2013'!#REF!</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 localSheetId="0">#REF!</definedName>
    <definedName name="Oil_Ref_Header">#REF!</definedName>
    <definedName name="Oil_Reference" localSheetId="0">#REF!</definedName>
    <definedName name="Oil_Reference">#REF!</definedName>
    <definedName name="oo" localSheetId="0">#REF!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 localSheetId="0">'[1]Jan2012-Jul2013'!#REF!</definedName>
    <definedName name="oooo">'[1]Jan2012-Jul2013'!#REF!</definedName>
    <definedName name="ooooo" localSheetId="0">'[1]Jan2012-Jul2013'!#REF!</definedName>
    <definedName name="ooooo">'[1]Jan2012-Jul2013'!#REF!</definedName>
    <definedName name="ooooooo" localSheetId="0">'[1]Jan2012-Jul2013'!#REF!</definedName>
    <definedName name="ooooooo">'[1]Jan2012-Jul2013'!#REF!</definedName>
    <definedName name="oooooooo" localSheetId="0">'[1]Jan2012-Jul2013'!#REF!</definedName>
    <definedName name="oooooooo">'[1]Jan2012-Jul2013'!#REF!</definedName>
    <definedName name="Operating_Cost" localSheetId="0">OFFSET(#REF!,6,MATCH(#REF!,#REF!,0),1,-1*#REF!)</definedName>
    <definedName name="Operating_Cost">OFFSET(#REF!,6,MATCH(#REF!,#REF!,0),1,-1*#REF!)</definedName>
    <definedName name="Operating_Income" localSheetId="0">OFFSET(#REF!,8,MATCH(#REF!,#REF!,0),1,-1*#REF!)</definedName>
    <definedName name="Operating_Income">OFFSET(#REF!,8,MATCH(#REF!,#REF!,0),1,-1*#REF!)</definedName>
    <definedName name="opextable">[12]Inputs!$D$125:$AD$127</definedName>
    <definedName name="ORIGINAL" localSheetId="0">#REF!</definedName>
    <definedName name="ORIGINAL">#REF!</definedName>
    <definedName name="OSP_Header">[21]!OSP_Header</definedName>
    <definedName name="Outstanding_Receiveable_Commercial" localSheetId="0">OFFSET(#REF!,13,MATCH(#REF!,#REF!,0),1,-1*#REF!)</definedName>
    <definedName name="Outstanding_Receiveable_Commercial">OFFSET(#REF!,13,MATCH(#REF!,#REF!,0),1,-1*#REF!)</definedName>
    <definedName name="Outstanding_Receiveable_PHCN" localSheetId="0">OFFSET(#REF!,12,MATCH(#REF!,#REF!,0),1,-1*#REF!)</definedName>
    <definedName name="Outstanding_Receiveable_PHCN">OFFSET(#REF!,12,MATCH(#REF!,#REF!,0),1,-1*#REF!)</definedName>
    <definedName name="P" localSheetId="0" hidden="1">{#N/A,#N/A,FALSE,"1";#N/A,#N/A,FALSE,"2";#N/A,#N/A,FALSE,"3";#N/A,#N/A,FALSE,"4";#N/A,#N/A,FALSE,"5";#N/A,#N/A,FALSE,"6";#N/A,#N/A,FALSE,"7";#N/A,#N/A,FALSE,"8";#N/A,#N/A,FALSE,"9";#N/A,#N/A,FALSE,"10";#N/A,#N/A,FALSE,"11";#N/A,#N/A,FALSE,"12";#N/A,#N/A,FALSE,"13";#N/A,#N/A,FALSE,"14";#N/A,#N/A,FALSE,"15";#N/A,#N/A,FALSE,"A1";#N/A,#N/A,FALSE,"A2";#N/A,#N/A,FALSE,"A3"}</definedName>
    <definedName name="P" hidden="1">{#N/A,#N/A,FALSE,"1";#N/A,#N/A,FALSE,"2";#N/A,#N/A,FALSE,"3";#N/A,#N/A,FALSE,"4";#N/A,#N/A,FALSE,"5";#N/A,#N/A,FALSE,"6";#N/A,#N/A,FALSE,"7";#N/A,#N/A,FALSE,"8";#N/A,#N/A,FALSE,"9";#N/A,#N/A,FALSE,"10";#N/A,#N/A,FALSE,"11";#N/A,#N/A,FALSE,"12";#N/A,#N/A,FALSE,"13";#N/A,#N/A,FALSE,"14";#N/A,#N/A,FALSE,"15";#N/A,#N/A,FALSE,"A1";#N/A,#N/A,FALSE,"A2";#N/A,#N/A,FALSE,"A3"}</definedName>
    <definedName name="pa" localSheetId="0">#REF!</definedName>
    <definedName name="pa">#REF!</definedName>
    <definedName name="Pal_Workbook_GUID" hidden="1">"LY75M1D4MK5ZKHXBWHEIDDBU"</definedName>
    <definedName name="PAYOUT">'[11]Well Economic Model'!$B$137</definedName>
    <definedName name="PCAAS00" localSheetId="0">[7]PRODUCTS!#REF!</definedName>
    <definedName name="PCAAS00">[7]PRODUCTS!#REF!</definedName>
    <definedName name="PFAMH00" localSheetId="0">[7]PRODUCTS!#REF!</definedName>
    <definedName name="PFAMH00">[7]PRODUCTS!#REF!</definedName>
    <definedName name="PGABM00" localSheetId="0">[7]PRODUCTS!#REF!</definedName>
    <definedName name="PGABM00">[7]PRODUCTS!#REF!</definedName>
    <definedName name="pio">OFFSET('[22]Summary Data Sheet'!$E$13,10,MATCH('[22]Summary Data Sheet'!$D$3,'[22]Summary Data Sheet'!$F$11:$K$11,0),1,-1*'[22]Summary Data Sheet'!#REF!)</definedName>
    <definedName name="Pipeline_Availability" localSheetId="0">OFFSET(#REF!,10,MATCH(#REF!,#REF!,0),1,-1*#REF!)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 localSheetId="0">'[1]Jan2012-Jul2013'!#REF!</definedName>
    <definedName name="Pms.Apr2010">'[1]Jan2012-Jul2013'!#REF!</definedName>
    <definedName name="Pms.Aug2010" localSheetId="0">'[1]Jan2012-Jul2013'!#REF!</definedName>
    <definedName name="Pms.Aug2010">'[1]Jan2012-Jul2013'!#REF!</definedName>
    <definedName name="Pms.Dec2010" localSheetId="0">'[1]Jan2012-Jul2013'!#REF!</definedName>
    <definedName name="Pms.Dec2010">'[1]Jan2012-Jul2013'!#REF!</definedName>
    <definedName name="Pms.Feb2010" localSheetId="0">'[1]Jan2012-Jul2013'!#REF!</definedName>
    <definedName name="Pms.Feb2010">'[1]Jan2012-Jul2013'!#REF!</definedName>
    <definedName name="Pms.Jan2010" localSheetId="0">'[1]Jan2012-Jul2013'!#REF!</definedName>
    <definedName name="Pms.Jan2010">'[1]Jan2012-Jul2013'!#REF!</definedName>
    <definedName name="Pms.Jul2010" localSheetId="0">'[1]Jan2012-Jul2013'!#REF!</definedName>
    <definedName name="Pms.Jul2010">'[1]Jan2012-Jul2013'!#REF!</definedName>
    <definedName name="Pms.Jun2010" localSheetId="0">'[1]Jan2012-Jul2013'!#REF!</definedName>
    <definedName name="Pms.Jun2010">'[1]Jan2012-Jul2013'!#REF!</definedName>
    <definedName name="Pms.Mar2010" localSheetId="0">'[1]Jan2012-Jul2013'!#REF!</definedName>
    <definedName name="Pms.Mar2010">'[1]Jan2012-Jul2013'!#REF!</definedName>
    <definedName name="Pms.May2010" localSheetId="0">'[1]Jan2012-Jul2013'!#REF!</definedName>
    <definedName name="Pms.May2010">'[1]Jan2012-Jul2013'!#REF!</definedName>
    <definedName name="Pms.Nov2010" localSheetId="0">'[1]Jan2012-Jul2013'!#REF!</definedName>
    <definedName name="Pms.Nov2010">'[1]Jan2012-Jul2013'!#REF!</definedName>
    <definedName name="Pms.Oct2010" localSheetId="0">'[1]Jan2012-Jul2013'!#REF!</definedName>
    <definedName name="Pms.Oct2010">'[1]Jan2012-Jul2013'!#REF!</definedName>
    <definedName name="Pms.Sep2010" localSheetId="0">'[1]Jan2012-Jul2013'!#REF!</definedName>
    <definedName name="Pms.Sep2010">'[1]Jan2012-Jul2013'!#REF!</definedName>
    <definedName name="PMS_Ref">'[13]Input Constant'!$K$67:$K$89</definedName>
    <definedName name="PMS_UNDER_RECOVERY">'[15]Receipts_N Attach 4'!$F$32</definedName>
    <definedName name="ppp" localSheetId="0">'[1]Jan2012-Jul2013'!#REF!</definedName>
    <definedName name="ppp">'[1]Jan2012-Jul2013'!#REF!</definedName>
    <definedName name="PPPRA_DATE" localSheetId="0">'[7]PPPRA Daily'!#REF!</definedName>
    <definedName name="PPPRA_DATE">'[7]PPPRA Daily'!#REF!</definedName>
    <definedName name="PRACTICE" localSheetId="0" hidden="1">{#N/A,#N/A,FALSE,"CoverPage";#N/A,#N/A,FALSE,"Objective";#N/A,#N/A,FALSE,"TeamNorm";#N/A,#N/A,FALSE,"PAE";#N/A,#N/A,FALSE,"PBE";#N/A,#N/A,FALSE,"PSE";#N/A,#N/A,FALSE,"PME";#N/A,#N/A,FALSE,"HSE"}</definedName>
    <definedName name="PRACTICE" hidden="1">{#N/A,#N/A,FALSE,"CoverPage";#N/A,#N/A,FALSE,"Objective";#N/A,#N/A,FALSE,"TeamNorm";#N/A,#N/A,FALSE,"PAE";#N/A,#N/A,FALSE,"PBE";#N/A,#N/A,FALSE,"PSE";#N/A,#N/A,FALSE,"PME";#N/A,#N/A,FALSE,"HSE"}</definedName>
    <definedName name="Pre_FID_Selected">[20]Global!$I$34:$BP$34</definedName>
    <definedName name="_xlnm.Print_Area" localSheetId="0">NUPRC!#REF!</definedName>
    <definedName name="_xlnm.Print_Area">#REF!</definedName>
    <definedName name="Prior_Per">[16]Tables!$C$3:$H$14</definedName>
    <definedName name="prodlag">[12]Inputs!$B$21</definedName>
    <definedName name="Prodtable">[12]Inputs!$D$118:$AD$120</definedName>
    <definedName name="Production" localSheetId="0" hidden="1">{#N/A,#N/A,FALSE,"1";#N/A,#N/A,FALSE,"2";#N/A,#N/A,FALSE,"3";#N/A,#N/A,FALSE,"4";#N/A,#N/A,FALSE,"5";#N/A,#N/A,FALSE,"6";#N/A,#N/A,FALSE,"7";#N/A,#N/A,FALSE,"8";#N/A,#N/A,FALSE,"9";#N/A,#N/A,FALSE,"10";#N/A,#N/A,FALSE,"11";#N/A,#N/A,FALSE,"12";#N/A,#N/A,FALSE,"13";#N/A,#N/A,FALSE,"14";#N/A,#N/A,FALSE,"15";#N/A,#N/A,FALSE,"A1";#N/A,#N/A,FALSE,"A2";#N/A,#N/A,FALSE,"A3"}</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localSheetId="0" hidden="1">{#N/A,#N/A,FALSE,"1";#N/A,#N/A,FALSE,"2";#N/A,#N/A,FALSE,"3";#N/A,#N/A,FALSE,"4";#N/A,#N/A,FALSE,"5";#N/A,#N/A,FALSE,"6";#N/A,#N/A,FALSE,"7";#N/A,#N/A,FALSE,"8";#N/A,#N/A,FALSE,"9";#N/A,#N/A,FALSE,"10";#N/A,#N/A,FALSE,"11";#N/A,#N/A,FALSE,"12";#N/A,#N/A,FALSE,"13";#N/A,#N/A,FALSE,"14";#N/A,#N/A,FALSE,"15";#N/A,#N/A,FALSE,"A1";#N/A,#N/A,FALSE,"A2";#N/A,#N/A,FALSE,"A3"}</definedName>
    <definedName name="REV" hidden="1">{#N/A,#N/A,FALSE,"1";#N/A,#N/A,FALSE,"2";#N/A,#N/A,FALSE,"3";#N/A,#N/A,FALSE,"4";#N/A,#N/A,FALSE,"5";#N/A,#N/A,FALSE,"6";#N/A,#N/A,FALSE,"7";#N/A,#N/A,FALSE,"8";#N/A,#N/A,FALSE,"9";#N/A,#N/A,FALSE,"10";#N/A,#N/A,FALSE,"11";#N/A,#N/A,FALSE,"12";#N/A,#N/A,FALSE,"13";#N/A,#N/A,FALSE,"14";#N/A,#N/A,FALSE,"15";#N/A,#N/A,FALSE,"A1";#N/A,#N/A,FALSE,"A2";#N/A,#N/A,FALSE,"A3"}</definedName>
    <definedName name="riassuntivo" localSheetId="0"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 localSheetId="0">OFFSET(#REF!,18,MATCH(#REF!,#REF!,0),1,-1*#REF!)</definedName>
    <definedName name="Sales_Revenue_Commercial">OFFSET(#REF!,18,MATCH(#REF!,#REF!,0),1,-1*#REF!)</definedName>
    <definedName name="Sales_Revenue_PHCN" localSheetId="0">OFFSET(#REF!,17,MATCH(#REF!,#REF!,0),1,-1*#REF!)</definedName>
    <definedName name="Sales_Revenue_PHCN">OFFSET(#REF!,17,MATCH(#REF!,#REF!,0),1,-1*#REF!)</definedName>
    <definedName name="Sales_Volume_Commercial" localSheetId="0">OFFSET(#REF!,4,MATCH(#REF!,#REF!,0),1,-1*#REF!)</definedName>
    <definedName name="Sales_Volume_Commercial">OFFSET(#REF!,4,MATCH(#REF!,#REF!,0),1,-1*#REF!)</definedName>
    <definedName name="Sales_Volume_PHCN" localSheetId="0">OFFSET(#REF!,3,MATCH(#REF!,#REF!,0),1,-1*#REF!)</definedName>
    <definedName name="Sales_Volume_PHCN">OFFSET(#REF!,3,MATCH(#REF!,#REF!,0),1,-1*#REF!)</definedName>
    <definedName name="Sample" localSheetId="0" hidden="1">{#N/A,#N/A,FALSE,"CoverPage";#N/A,#N/A,FALSE,"Objective";#N/A,#N/A,FALSE,"TeamNorm";#N/A,#N/A,FALSE,"PAE";#N/A,#N/A,FALSE,"PBE";#N/A,#N/A,FALSE,"PSE";#N/A,#N/A,FALSE,"PME";#N/A,#N/A,FALSE,"HSE"}</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 localSheetId="0">#REF!</definedName>
    <definedName name="Shipping_Header">#REF!</definedName>
    <definedName name="Shipping_Sym" localSheetId="0">#REF!</definedName>
    <definedName name="Shipping_Sym">#REF!</definedName>
    <definedName name="solver_tmp" hidden="1">#NULL!</definedName>
    <definedName name="SOURCE" localSheetId="0">'[28]MONTHLY SUMMARY'!#REF!</definedName>
    <definedName name="SOURCE">'[28]MONTHLY SUMMARY'!#REF!</definedName>
    <definedName name="Ssubs1215" localSheetId="0">'[1]Jan2012-Jul2013'!#REF!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 localSheetId="0">'[28]MONTHLY SUMMARY'!#REF!</definedName>
    <definedName name="SUM_COMMODITY_TYPE">'[28]MONTHLY SUMMARY'!#REF!</definedName>
    <definedName name="SUM_MONTH" localSheetId="0">'[28]MONTHLY SUMMARY'!#REF!</definedName>
    <definedName name="SUM_MONTH">'[28]MONTHLY SUMMARY'!#REF!</definedName>
    <definedName name="SUM_VALUE" localSheetId="0">'[28]MONTHLY SUMMARY'!#REF!</definedName>
    <definedName name="SUM_VALUE">'[28]MONTHLY SUMMARY'!#REF!</definedName>
    <definedName name="SUPPLIER_NAMES">[21]!SUPPLIER_NAMES</definedName>
    <definedName name="TABLES">[30]!TABLES</definedName>
    <definedName name="Tankerware" localSheetId="0">#REF!</definedName>
    <definedName name="Tankerware">#REF!</definedName>
    <definedName name="Tankerwire_Header" localSheetId="0">#REF!</definedName>
    <definedName name="Tankerwire_Header">#REF!</definedName>
    <definedName name="TEST" localSheetId="0">#REF!</definedName>
    <definedName name="TEST">#REF!</definedName>
    <definedName name="tfrfj" localSheetId="0">'[1]Jan2012-Jul2013'!#REF!</definedName>
    <definedName name="tfrfj">'[1]Jan2012-Jul2013'!#REF!</definedName>
    <definedName name="The_Month" localSheetId="0">#REF!</definedName>
    <definedName name="The_Month">#REF!</definedName>
    <definedName name="The_Year" localSheetId="0">#REF!</definedName>
    <definedName name="The_Year">#REF!</definedName>
    <definedName name="Thousand">'[22]Formulae, Definit &amp; Assumptions'!$B$24</definedName>
    <definedName name="Total_Contracted_Volumes" localSheetId="0">OFFSET(#REF!,5,MATCH(#REF!,#REF!,0),1,-1*#REF!)</definedName>
    <definedName name="Total_Contracted_Volumes">OFFSET(#REF!,5,MATCH(#REF!,#REF!,0),1,-1*#REF!)</definedName>
    <definedName name="Total_Gas_Sales" localSheetId="0">OFFSET(#REF!,2,MATCH(#REF!,#REF!,0),1,-1*#REF!)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 localSheetId="0">OFFSET(#REF!,16,MATCH(#REF!,#REF!,0),1,-1*#REF!)</definedName>
    <definedName name="Total_Revenue">OFFSET(#REF!,16,MATCH(#REF!,#REF!,0),1,-1*#REF!)</definedName>
    <definedName name="Total_Revenue." localSheetId="0">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 localSheetId="0">'[1]Jan2012-Jul2013'!#REF!</definedName>
    <definedName name="uhyh">'[1]Jan2012-Jul2013'!#REF!</definedName>
    <definedName name="ukhjkh" localSheetId="0">'[1]Jan2012-Jul2013'!#REF!</definedName>
    <definedName name="ukhjkh">'[1]Jan2012-Jul2013'!#REF!</definedName>
    <definedName name="Unit_Operating_Cost" localSheetId="0">OFFSET(#REF!,7,MATCH(#REF!,#REF!,0),1,-1*#REF!)</definedName>
    <definedName name="Unit_Operating_Cost">OFFSET(#REF!,7,MATCH(#REF!,#REF!,0),1,-1*#REF!)</definedName>
    <definedName name="Units">[2]Work!$B$23</definedName>
    <definedName name="uoii" localSheetId="0">'[1]Jan2012-Jul2013'!#REF!</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 localSheetId="0">'[1]Jan2012-Jul2013'!#REF!</definedName>
    <definedName name="work">'[1]Jan2012-Jul2013'!#REF!</definedName>
    <definedName name="wrn.BU98_01E." localSheetId="0" hidden="1">{#N/A,#N/A,FALSE,"1";#N/A,#N/A,FALSE,"2";#N/A,#N/A,FALSE,"3";#N/A,#N/A,FALSE,"4";#N/A,#N/A,FALSE,"5";#N/A,#N/A,FALSE,"6";#N/A,#N/A,FALSE,"7";#N/A,#N/A,FALSE,"8";#N/A,#N/A,FALSE,"9";#N/A,#N/A,FALSE,"10";#N/A,#N/A,FALSE,"11";#N/A,#N/A,FALSE,"12";#N/A,#N/A,FALSE,"13";#N/A,#N/A,FALSE,"14";#N/A,#N/A,FALSE,"15";#N/A,#N/A,FALSE,"A1";#N/A,#N/A,FALSE,"A2";#N/A,#N/A,FALSE,"A3"}</definedName>
    <definedName name="wrn.BU98_01E." hidden="1">{#N/A,#N/A,FALSE,"1";#N/A,#N/A,FALSE,"2";#N/A,#N/A,FALSE,"3";#N/A,#N/A,FALSE,"4";#N/A,#N/A,FALSE,"5";#N/A,#N/A,FALSE,"6";#N/A,#N/A,FALSE,"7";#N/A,#N/A,FALSE,"8";#N/A,#N/A,FALSE,"9";#N/A,#N/A,FALSE,"10";#N/A,#N/A,FALSE,"11";#N/A,#N/A,FALSE,"12";#N/A,#N/A,FALSE,"13";#N/A,#N/A,FALSE,"14";#N/A,#N/A,FALSE,"15";#N/A,#N/A,FALSE,"A1";#N/A,#N/A,FALSE,"A2";#N/A,#N/A,FALSE,"A3"}</definedName>
    <definedName name="wrn.PDDManning." localSheetId="0" hidden="1">{#N/A,#N/A,FALSE,"CoverPage";#N/A,#N/A,FALSE,"Objective";#N/A,#N/A,FALSE,"TeamNorm";#N/A,#N/A,FALSE,"PAE";#N/A,#N/A,FALSE,"PBE";#N/A,#N/A,FALSE,"PSE";#N/A,#N/A,FALSE,"PME";#N/A,#N/A,FALSE,"HSE"}</definedName>
    <definedName name="wrn.PDDManning." hidden="1">{#N/A,#N/A,FALSE,"CoverPage";#N/A,#N/A,FALSE,"Objective";#N/A,#N/A,FALSE,"TeamNorm";#N/A,#N/A,FALSE,"PAE";#N/A,#N/A,FALSE,"PBE";#N/A,#N/A,FALSE,"PSE";#N/A,#N/A,FALSE,"PME";#N/A,#N/A,FALSE,"HSE"}</definedName>
    <definedName name="wrn.YREP1." localSheetId="0" hidden="1">{#N/A,#N/A,FALSE,"YSUM"}</definedName>
    <definedName name="wrn.YREP1." hidden="1">{#N/A,#N/A,FALSE,"YSUM"}</definedName>
    <definedName name="WUR">'[11]Well Economic Model'!$B$49</definedName>
    <definedName name="ww" localSheetId="0">'[1]Jan2012-Jul2013'!#REF!</definedName>
    <definedName name="ww">'[1]Jan2012-Jul2013'!#REF!</definedName>
    <definedName name="y" localSheetId="0">'[1]Jan2012-Jul2013'!#REF!</definedName>
    <definedName name="y">'[1]Jan2012-Jul2013'!#REF!</definedName>
    <definedName name="Year">[23]Tables!$N$1:$N$2</definedName>
    <definedName name="YearAnnProd">[2]Work!$B$11</definedName>
    <definedName name="Years">[16]Tables!$J$2:$J$4</definedName>
    <definedName name="yttui" localSheetId="0">'[1]Jan2012-Jul2013'!#REF!</definedName>
    <definedName name="yttui">'[1]Jan2012-Jul2013'!#REF!</definedName>
    <definedName name="yutuiy" localSheetId="0">'[1]Jan2012-Jul2013'!#REF!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0" i="3" l="1"/>
  <c r="M63" i="3"/>
  <c r="K63" i="3"/>
  <c r="M56" i="3"/>
  <c r="L56" i="3"/>
  <c r="K56" i="3"/>
  <c r="M49" i="3"/>
  <c r="K49" i="3"/>
  <c r="N48" i="3"/>
  <c r="O48" i="3" s="1"/>
  <c r="N47" i="3"/>
  <c r="O47" i="3" s="1"/>
  <c r="N46" i="3"/>
  <c r="O46" i="3" s="1"/>
  <c r="O49" i="3" s="1"/>
  <c r="M43" i="3"/>
  <c r="K43" i="3"/>
  <c r="R42" i="3"/>
  <c r="R41" i="3"/>
  <c r="M37" i="3"/>
  <c r="M38" i="3" s="1"/>
  <c r="K37" i="3"/>
  <c r="K38" i="3" s="1"/>
  <c r="K50" i="3" s="1"/>
  <c r="M29" i="3"/>
  <c r="K29" i="3"/>
  <c r="O28" i="3"/>
  <c r="N28" i="3"/>
  <c r="N27" i="3"/>
  <c r="O27" i="3" s="1"/>
  <c r="O26" i="3"/>
  <c r="N26" i="3"/>
  <c r="N25" i="3"/>
  <c r="O25" i="3" s="1"/>
  <c r="O24" i="3"/>
  <c r="N24" i="3"/>
  <c r="N23" i="3"/>
  <c r="O23" i="3" s="1"/>
  <c r="O22" i="3"/>
  <c r="N22" i="3"/>
  <c r="N21" i="3"/>
  <c r="O21" i="3" s="1"/>
  <c r="M16" i="3"/>
  <c r="M71" i="3" s="1"/>
  <c r="K16" i="3"/>
  <c r="O29" i="3" l="1"/>
  <c r="M72" i="3" s="1"/>
  <c r="M50" i="3"/>
  <c r="M64" i="3" s="1"/>
</calcChain>
</file>

<file path=xl/sharedStrings.xml><?xml version="1.0" encoding="utf-8"?>
<sst xmlns="http://schemas.openxmlformats.org/spreadsheetml/2006/main" count="111" uniqueCount="61">
  <si>
    <t>2</t>
  </si>
  <si>
    <t>3</t>
  </si>
  <si>
    <t>4</t>
  </si>
  <si>
    <t>5</t>
  </si>
  <si>
    <t>6</t>
  </si>
  <si>
    <t xml:space="preserve"> </t>
  </si>
  <si>
    <t>EXCH RATE  NAIRA</t>
  </si>
  <si>
    <t>VALUE PAYABLE IN NAIRA</t>
  </si>
  <si>
    <t>CUSTOMER</t>
  </si>
  <si>
    <t>B/L DATE</t>
  </si>
  <si>
    <t>DUE DATE</t>
  </si>
  <si>
    <t>VESSEL</t>
  </si>
  <si>
    <t>CRUDE TYPE</t>
  </si>
  <si>
    <t>PRODUCER</t>
  </si>
  <si>
    <t>INVOICE NO.</t>
  </si>
  <si>
    <t>QTY IN BBLS</t>
  </si>
  <si>
    <t>UNIT PRICE</t>
  </si>
  <si>
    <t>SALES VALUE IN US$</t>
  </si>
  <si>
    <t>REMARK</t>
  </si>
  <si>
    <t>PSC</t>
  </si>
  <si>
    <t>SUB TOTAL</t>
  </si>
  <si>
    <t>SUB TOTAL (b)</t>
  </si>
  <si>
    <t>VALUE IN US$</t>
  </si>
  <si>
    <t>SAHARA ENERGY RES LTD.</t>
  </si>
  <si>
    <t>CAP VICTOR</t>
  </si>
  <si>
    <t>AMB</t>
  </si>
  <si>
    <t>TEPNG</t>
  </si>
  <si>
    <t>JV</t>
  </si>
  <si>
    <t>NNPC/MCA-TEPNG OFON/11/004-8/2022</t>
  </si>
  <si>
    <t>See Appendix K</t>
  </si>
  <si>
    <t>NLNG</t>
  </si>
  <si>
    <t>PIPELINE</t>
  </si>
  <si>
    <t>FEEDSTOCK</t>
  </si>
  <si>
    <t>150020946/7/TEPNG</t>
  </si>
  <si>
    <t>GAS TYPE</t>
  </si>
  <si>
    <t xml:space="preserve">CRUDE OIL &amp; GAS LIFTING FOR THE PAYMENT OF ROYALTIES FOR THE MONTH OF NOVEMBER 2022 </t>
  </si>
  <si>
    <t>ROYALTY</t>
  </si>
  <si>
    <t>ARRG</t>
  </si>
  <si>
    <t xml:space="preserve">PSC/SC/JV- ROYALTY </t>
  </si>
  <si>
    <t>STERLING OIL EXPLORATION</t>
  </si>
  <si>
    <t>NORDIC HARRIER</t>
  </si>
  <si>
    <t>OKWUIBOME</t>
  </si>
  <si>
    <t>SEEPCO</t>
  </si>
  <si>
    <t>DPR/ROY/11/081/2022</t>
  </si>
  <si>
    <t>DPR/ROY/11/082/2022</t>
  </si>
  <si>
    <t>DSDP- DPR ACCOUNT LIFTINGS (ROYALTY)</t>
  </si>
  <si>
    <t xml:space="preserve">RA- ROYALTY </t>
  </si>
  <si>
    <t xml:space="preserve"> TOTAL  PSC/JV</t>
  </si>
  <si>
    <t>PSC CONCESSION RENTAL (USD)</t>
  </si>
  <si>
    <t>PSC CONCESSION RENTAL (NAIRA)</t>
  </si>
  <si>
    <t xml:space="preserve"> TOTAL  PSC/JV/RENTALS</t>
  </si>
  <si>
    <t>(c)</t>
  </si>
  <si>
    <t>EXTENDED-DSDP</t>
  </si>
  <si>
    <t>SUB TOTAL (c)</t>
  </si>
  <si>
    <t xml:space="preserve"> MCA OIL LIFTINGS</t>
  </si>
  <si>
    <t>SUB TOTAL MCA OIL</t>
  </si>
  <si>
    <t>TOTAL OIL</t>
  </si>
  <si>
    <t xml:space="preserve"> MCA GAS LIFTINGS</t>
  </si>
  <si>
    <t>TOTAL GAS</t>
  </si>
  <si>
    <t xml:space="preserve">   TOTAL USD PAYABLE</t>
  </si>
  <si>
    <t xml:space="preserve">   TOTAL NGN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</si>
</sst>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_)"/>
    <numFmt numFmtId="165" formatCode="mm/dd/yy_)"/>
    <numFmt numFmtId="166" formatCode="[$-409]dd\-mmm\-yy;@"/>
    <numFmt numFmtId="167" formatCode="_(* #,##0_);_(* \(#,##0\);_(* &quot;-&quot;??_);_(@_)"/>
    <numFmt numFmtId="168" formatCode="_(* #,##0.0000_);_(* \(#,##0.0000\);_(* &quot;-&quot;??_);_(@_)"/>
    <numFmt numFmtId="169" formatCode="0.0000_)"/>
    <numFmt numFmtId="170" formatCode="0.000_)"/>
    <numFmt numFmtId="171" formatCode="0.0000"/>
    <numFmt numFmtId="172" formatCode="_(* #,##0.00000_);_(* \(#,##0.00000\);_(* &quot;-&quot;??_);_(@_)"/>
    <numFmt numFmtId="173" formatCode="_(* #,##0.000_);_(* \(#,##0.000\);_(* &quot;-&quot;??_);_(@_)"/>
    <numFmt numFmtId="174" formatCode="_(* #,##0.00000000_);_(* \(#,##0.00000000\);_(* &quot;-&quot;??_);_(@_)"/>
    <numFmt numFmtId="175" formatCode="#,##0.000_);\(#,##0.000\)"/>
  </numFmts>
  <fonts count="30" x14ac:knownFonts="1">
    <font>
      <sz val="11"/>
      <color theme="1"/>
      <name val="Calibri"/>
      <family val="2"/>
      <scheme val="minor"/>
    </font>
    <font>
      <sz val="11"/>
      <color theme="1"/>
      <name val="Calibri"/>
      <family val="2"/>
      <scheme val="minor"/>
    </font>
    <font>
      <sz val="12"/>
      <name val="Times New Roman"/>
      <family val="1"/>
    </font>
    <font>
      <sz val="10"/>
      <name val="Arial"/>
      <family val="2"/>
    </font>
    <font>
      <b/>
      <sz val="11"/>
      <color theme="0"/>
      <name val="Times New Roman"/>
      <family val="1"/>
    </font>
    <font>
      <sz val="11"/>
      <color theme="0"/>
      <name val="Times New Roman"/>
      <family val="1"/>
    </font>
    <font>
      <b/>
      <sz val="11"/>
      <color indexed="8"/>
      <name val="Times New Roman"/>
      <family val="1"/>
    </font>
    <font>
      <b/>
      <sz val="11"/>
      <name val="Times New Roman"/>
      <family val="1"/>
    </font>
    <font>
      <b/>
      <sz val="14"/>
      <name val="Times New Roman"/>
      <family val="1"/>
    </font>
    <font>
      <b/>
      <sz val="14"/>
      <color theme="1"/>
      <name val="Times New Roman"/>
      <family val="1"/>
    </font>
    <font>
      <sz val="11"/>
      <color rgb="FFFF0000"/>
      <name val="Times New Roman"/>
      <family val="1"/>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b/>
      <sz val="11"/>
      <color theme="1"/>
      <name val="Times New Roman"/>
      <family val="1"/>
    </font>
    <font>
      <b/>
      <sz val="14"/>
      <color rgb="FFFF0000"/>
      <name val="Times New Roman"/>
      <family val="1"/>
    </font>
    <font>
      <sz val="11"/>
      <name val="Times New Roman"/>
      <family val="1"/>
    </font>
    <font>
      <b/>
      <sz val="16"/>
      <name val="Times New Roman"/>
      <family val="1"/>
    </font>
    <font>
      <sz val="11"/>
      <color indexed="8"/>
      <name val="Times New Roman"/>
      <family val="1"/>
    </font>
    <font>
      <sz val="16"/>
      <name val="Times New Roman"/>
      <family val="1"/>
    </font>
    <font>
      <b/>
      <sz val="12"/>
      <color indexed="8"/>
      <name val="Times New Roman"/>
      <family val="1"/>
    </font>
    <font>
      <b/>
      <sz val="12"/>
      <name val="Times New Roman"/>
      <family val="1"/>
    </font>
    <font>
      <sz val="12"/>
      <name val="Arial"/>
      <family val="2"/>
    </font>
    <font>
      <b/>
      <sz val="18"/>
      <name val="Times New Roman"/>
      <family val="1"/>
    </font>
    <font>
      <b/>
      <sz val="18"/>
      <color theme="1"/>
      <name val="Times New Roman"/>
      <family val="1"/>
    </font>
    <font>
      <b/>
      <sz val="22"/>
      <color theme="1"/>
      <name val="Times New Roman"/>
      <family val="1"/>
    </font>
    <font>
      <b/>
      <sz val="18"/>
      <color rgb="FFFF0000"/>
      <name val="Times New Roman"/>
      <family val="1"/>
    </font>
    <font>
      <b/>
      <sz val="10"/>
      <name val="Times New Roman"/>
      <family val="1"/>
    </font>
    <font>
      <b/>
      <sz val="9"/>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thick">
        <color indexed="64"/>
      </right>
      <top style="medium">
        <color theme="1"/>
      </top>
      <bottom style="thin">
        <color indexed="64"/>
      </bottom>
      <diagonal/>
    </border>
    <border>
      <left style="thick">
        <color indexed="64"/>
      </left>
      <right/>
      <top style="medium">
        <color theme="1"/>
      </top>
      <bottom/>
      <diagonal/>
    </border>
    <border>
      <left/>
      <right/>
      <top style="medium">
        <color theme="1"/>
      </top>
      <bottom/>
      <diagonal/>
    </border>
    <border>
      <left/>
      <right style="thick">
        <color theme="1"/>
      </right>
      <top style="medium">
        <color theme="1"/>
      </top>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theme="1"/>
      </right>
      <top/>
      <bottom style="thin">
        <color indexed="64"/>
      </bottom>
      <diagonal/>
    </border>
    <border>
      <left/>
      <right/>
      <top style="thin">
        <color indexed="64"/>
      </top>
      <bottom/>
      <diagonal/>
    </border>
    <border>
      <left/>
      <right style="thick">
        <color theme="1"/>
      </right>
      <top style="thin">
        <color indexed="64"/>
      </top>
      <bottom/>
      <diagonal/>
    </border>
    <border>
      <left style="thick">
        <color indexed="64"/>
      </left>
      <right/>
      <top style="thin">
        <color indexed="64"/>
      </top>
      <bottom/>
      <diagonal/>
    </border>
    <border>
      <left style="thick">
        <color indexed="64"/>
      </left>
      <right/>
      <top/>
      <bottom/>
      <diagonal/>
    </border>
    <border>
      <left/>
      <right style="thick">
        <color theme="1"/>
      </right>
      <top/>
      <bottom/>
      <diagonal/>
    </border>
    <border>
      <left/>
      <right style="thin">
        <color indexed="64"/>
      </right>
      <top style="thin">
        <color indexed="64"/>
      </top>
      <bottom style="thin">
        <color indexed="64"/>
      </bottom>
      <diagonal/>
    </border>
    <border>
      <left style="thin">
        <color indexed="64"/>
      </left>
      <right style="thick">
        <color theme="1"/>
      </right>
      <top style="thin">
        <color indexed="64"/>
      </top>
      <bottom style="thin">
        <color indexed="64"/>
      </bottom>
      <diagonal/>
    </border>
    <border>
      <left style="thin">
        <color indexed="64"/>
      </left>
      <right/>
      <top style="thin">
        <color indexed="64"/>
      </top>
      <bottom style="thin">
        <color indexed="64"/>
      </bottom>
      <diagonal/>
    </border>
    <border>
      <left/>
      <right style="thick">
        <color theme="1"/>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theme="1"/>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style="thick">
        <color theme="1"/>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style="thin">
        <color indexed="64"/>
      </left>
      <right style="medium">
        <color theme="1"/>
      </right>
      <top style="thin">
        <color indexed="64"/>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23" fillId="0" borderId="0" applyFont="0" applyFill="0" applyBorder="0" applyAlignment="0" applyProtection="0"/>
  </cellStyleXfs>
  <cellXfs count="251">
    <xf numFmtId="0" fontId="0" fillId="0" borderId="0" xfId="0"/>
    <xf numFmtId="164" fontId="4" fillId="3" borderId="1" xfId="0" applyNumberFormat="1" applyFont="1" applyFill="1" applyBorder="1" applyAlignment="1">
      <alignment horizontal="center" vertical="center" wrapText="1"/>
    </xf>
    <xf numFmtId="37" fontId="13" fillId="3" borderId="1" xfId="0" applyNumberFormat="1" applyFont="1" applyFill="1" applyBorder="1" applyAlignment="1">
      <alignment horizontal="right" vertical="center"/>
    </xf>
    <xf numFmtId="170" fontId="13" fillId="3" borderId="1" xfId="0" applyNumberFormat="1" applyFont="1" applyFill="1" applyBorder="1" applyAlignment="1">
      <alignment horizontal="center" vertical="center"/>
    </xf>
    <xf numFmtId="39" fontId="13" fillId="3" borderId="1" xfId="0" applyNumberFormat="1" applyFont="1" applyFill="1" applyBorder="1" applyAlignment="1">
      <alignment horizontal="center" vertical="center"/>
    </xf>
    <xf numFmtId="0" fontId="14" fillId="0" borderId="0" xfId="0" applyFont="1"/>
    <xf numFmtId="0" fontId="2" fillId="0" borderId="0" xfId="0" applyFont="1" applyAlignment="1">
      <alignment wrapText="1"/>
    </xf>
    <xf numFmtId="0" fontId="2" fillId="0" borderId="0" xfId="0" applyFont="1" applyAlignment="1">
      <alignment horizontal="center" wrapText="1"/>
    </xf>
    <xf numFmtId="0" fontId="17" fillId="0" borderId="0" xfId="0" applyFont="1" applyAlignment="1">
      <alignment wrapText="1"/>
    </xf>
    <xf numFmtId="43" fontId="2" fillId="0" borderId="0" xfId="1" applyFont="1" applyFill="1" applyBorder="1" applyAlignment="1">
      <alignment wrapText="1"/>
    </xf>
    <xf numFmtId="164" fontId="4" fillId="3" borderId="8" xfId="0" applyNumberFormat="1" applyFont="1" applyFill="1" applyBorder="1" applyAlignment="1">
      <alignment wrapText="1"/>
    </xf>
    <xf numFmtId="165" fontId="4" fillId="3" borderId="9" xfId="0" applyNumberFormat="1" applyFont="1" applyFill="1" applyBorder="1" applyAlignment="1">
      <alignment horizontal="center" wrapText="1"/>
    </xf>
    <xf numFmtId="164" fontId="4" fillId="3" borderId="9" xfId="0" applyNumberFormat="1" applyFont="1" applyFill="1" applyBorder="1" applyAlignment="1">
      <alignment horizontal="center" wrapText="1"/>
    </xf>
    <xf numFmtId="164" fontId="4" fillId="3" borderId="9" xfId="0" applyNumberFormat="1" applyFont="1" applyFill="1" applyBorder="1" applyAlignment="1">
      <alignment wrapText="1"/>
    </xf>
    <xf numFmtId="164" fontId="4" fillId="3" borderId="10" xfId="0" applyNumberFormat="1" applyFont="1" applyFill="1" applyBorder="1" applyAlignment="1">
      <alignment horizontal="center" wrapText="1"/>
    </xf>
    <xf numFmtId="164" fontId="4" fillId="3" borderId="11" xfId="0" applyNumberFormat="1" applyFont="1" applyFill="1" applyBorder="1" applyAlignment="1">
      <alignment wrapText="1"/>
    </xf>
    <xf numFmtId="164" fontId="4" fillId="3" borderId="12" xfId="0" applyNumberFormat="1" applyFont="1" applyFill="1" applyBorder="1" applyAlignment="1">
      <alignment horizontal="center" wrapText="1"/>
    </xf>
    <xf numFmtId="164" fontId="4" fillId="3" borderId="12" xfId="0" applyNumberFormat="1" applyFont="1" applyFill="1" applyBorder="1" applyAlignment="1">
      <alignment wrapText="1"/>
    </xf>
    <xf numFmtId="164" fontId="4" fillId="3" borderId="13" xfId="0" applyNumberFormat="1" applyFont="1" applyFill="1" applyBorder="1" applyAlignment="1">
      <alignment horizontal="center" wrapText="1"/>
    </xf>
    <xf numFmtId="164" fontId="4" fillId="3" borderId="17" xfId="0" applyNumberFormat="1" applyFont="1" applyFill="1" applyBorder="1" applyAlignment="1">
      <alignment wrapText="1"/>
    </xf>
    <xf numFmtId="165" fontId="4" fillId="3" borderId="1" xfId="0" applyNumberFormat="1" applyFont="1" applyFill="1" applyBorder="1" applyAlignment="1">
      <alignment horizontal="center" vertical="center" wrapText="1"/>
    </xf>
    <xf numFmtId="164" fontId="4" fillId="3" borderId="18" xfId="0" applyNumberFormat="1" applyFont="1" applyFill="1" applyBorder="1" applyAlignment="1">
      <alignment horizontal="center" vertical="center" wrapText="1"/>
    </xf>
    <xf numFmtId="164" fontId="6" fillId="2" borderId="17" xfId="0" applyNumberFormat="1" applyFont="1" applyFill="1" applyBorder="1" applyAlignment="1">
      <alignment wrapText="1"/>
    </xf>
    <xf numFmtId="164" fontId="15" fillId="2" borderId="1" xfId="0" applyNumberFormat="1" applyFont="1" applyFill="1" applyBorder="1" applyAlignment="1">
      <alignment horizontal="center" wrapText="1"/>
    </xf>
    <xf numFmtId="15" fontId="19" fillId="2" borderId="1" xfId="0" applyNumberFormat="1" applyFont="1" applyFill="1" applyBorder="1" applyAlignment="1">
      <alignment horizontal="center" wrapText="1"/>
    </xf>
    <xf numFmtId="164" fontId="19" fillId="2" borderId="1" xfId="0" applyNumberFormat="1" applyFont="1" applyFill="1" applyBorder="1" applyAlignment="1">
      <alignment horizontal="center" vertical="center" wrapText="1"/>
    </xf>
    <xf numFmtId="164" fontId="19" fillId="2" borderId="1" xfId="0" applyNumberFormat="1" applyFont="1" applyFill="1" applyBorder="1" applyAlignment="1">
      <alignment horizontal="center" wrapText="1"/>
    </xf>
    <xf numFmtId="164" fontId="17" fillId="2" borderId="1" xfId="0" applyNumberFormat="1" applyFont="1" applyFill="1" applyBorder="1" applyAlignment="1">
      <alignment horizontal="center" wrapText="1"/>
    </xf>
    <xf numFmtId="164" fontId="17" fillId="2" borderId="1" xfId="0" applyNumberFormat="1" applyFont="1" applyFill="1" applyBorder="1" applyAlignment="1">
      <alignment wrapText="1"/>
    </xf>
    <xf numFmtId="39" fontId="17" fillId="2" borderId="1" xfId="0" applyNumberFormat="1" applyFont="1" applyFill="1" applyBorder="1" applyAlignment="1">
      <alignment horizontal="center" wrapText="1"/>
    </xf>
    <xf numFmtId="170" fontId="19" fillId="2" borderId="1" xfId="0" applyNumberFormat="1" applyFont="1" applyFill="1" applyBorder="1" applyAlignment="1">
      <alignment horizontal="center" wrapText="1"/>
    </xf>
    <xf numFmtId="39" fontId="17" fillId="2" borderId="18" xfId="0" applyNumberFormat="1" applyFont="1" applyFill="1" applyBorder="1" applyAlignment="1">
      <alignment horizontal="center" wrapText="1"/>
    </xf>
    <xf numFmtId="39" fontId="17" fillId="2" borderId="22" xfId="0" applyNumberFormat="1" applyFont="1" applyFill="1" applyBorder="1" applyAlignment="1">
      <alignment wrapText="1"/>
    </xf>
    <xf numFmtId="39" fontId="17" fillId="2" borderId="22" xfId="0" applyNumberFormat="1" applyFont="1" applyFill="1" applyBorder="1" applyAlignment="1">
      <alignment horizontal="center" wrapText="1"/>
    </xf>
    <xf numFmtId="0" fontId="17" fillId="2" borderId="23" xfId="0" applyFont="1" applyFill="1" applyBorder="1" applyAlignment="1">
      <alignment wrapText="1"/>
    </xf>
    <xf numFmtId="164" fontId="20" fillId="0" borderId="17" xfId="0" applyNumberFormat="1" applyFont="1" applyBorder="1" applyAlignment="1">
      <alignment horizontal="right" wrapText="1"/>
    </xf>
    <xf numFmtId="166" fontId="20" fillId="0" borderId="1" xfId="0" applyNumberFormat="1" applyFont="1" applyBorder="1" applyAlignment="1">
      <alignment horizontal="left" wrapText="1"/>
    </xf>
    <xf numFmtId="166" fontId="20" fillId="0" borderId="1" xfId="0" applyNumberFormat="1" applyFont="1" applyBorder="1" applyAlignment="1">
      <alignment horizontal="center" wrapText="1"/>
    </xf>
    <xf numFmtId="0" fontId="20" fillId="0" borderId="1" xfId="0" applyFont="1" applyBorder="1" applyAlignment="1">
      <alignment horizontal="center" wrapText="1"/>
    </xf>
    <xf numFmtId="0" fontId="20" fillId="0" borderId="1" xfId="0" applyFont="1" applyBorder="1" applyAlignment="1">
      <alignment horizontal="left" wrapText="1"/>
    </xf>
    <xf numFmtId="167" fontId="20" fillId="0" borderId="1" xfId="4" applyNumberFormat="1" applyFont="1" applyFill="1" applyBorder="1" applyAlignment="1" applyProtection="1">
      <alignment horizontal="center" wrapText="1"/>
    </xf>
    <xf numFmtId="168" fontId="20" fillId="0" borderId="1" xfId="4" applyNumberFormat="1" applyFont="1" applyFill="1" applyBorder="1" applyAlignment="1" applyProtection="1">
      <alignment horizontal="center" wrapText="1"/>
    </xf>
    <xf numFmtId="43" fontId="20" fillId="0" borderId="18" xfId="4" applyFont="1" applyFill="1" applyBorder="1" applyAlignment="1" applyProtection="1">
      <alignment horizontal="center" wrapText="1"/>
    </xf>
    <xf numFmtId="0" fontId="14" fillId="0" borderId="0" xfId="0" applyFont="1" applyAlignment="1">
      <alignment wrapText="1"/>
    </xf>
    <xf numFmtId="43" fontId="20" fillId="0" borderId="0" xfId="1" applyFont="1" applyFill="1" applyBorder="1" applyAlignment="1">
      <alignment wrapText="1"/>
    </xf>
    <xf numFmtId="0" fontId="20" fillId="0" borderId="0" xfId="0" applyFont="1" applyAlignment="1">
      <alignment wrapText="1"/>
    </xf>
    <xf numFmtId="164" fontId="17" fillId="0" borderId="17" xfId="0" applyNumberFormat="1" applyFont="1" applyBorder="1" applyAlignment="1">
      <alignment horizontal="right" wrapText="1"/>
    </xf>
    <xf numFmtId="166" fontId="17" fillId="0" borderId="1" xfId="0" applyNumberFormat="1" applyFont="1" applyBorder="1" applyAlignment="1">
      <alignment horizontal="left" wrapText="1"/>
    </xf>
    <xf numFmtId="166" fontId="17" fillId="0" borderId="1" xfId="0" applyNumberFormat="1" applyFont="1" applyBorder="1" applyAlignment="1">
      <alignment horizont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wrapText="1"/>
    </xf>
    <xf numFmtId="0" fontId="17" fillId="0" borderId="1" xfId="0" applyFont="1" applyBorder="1" applyAlignment="1">
      <alignment horizontal="left" wrapText="1"/>
    </xf>
    <xf numFmtId="167" fontId="17" fillId="0" borderId="1" xfId="4" applyNumberFormat="1" applyFont="1" applyFill="1" applyBorder="1" applyAlignment="1" applyProtection="1">
      <alignment horizontal="center" wrapText="1"/>
    </xf>
    <xf numFmtId="168" fontId="17" fillId="0" borderId="1" xfId="4" applyNumberFormat="1" applyFont="1" applyFill="1" applyBorder="1" applyAlignment="1" applyProtection="1">
      <alignment horizontal="center" wrapText="1"/>
    </xf>
    <xf numFmtId="43" fontId="17" fillId="0" borderId="18" xfId="4" applyFont="1" applyFill="1" applyBorder="1" applyAlignment="1" applyProtection="1">
      <alignment horizontal="center" wrapText="1"/>
    </xf>
    <xf numFmtId="0" fontId="11" fillId="0" borderId="0" xfId="0" applyFont="1" applyAlignment="1">
      <alignment wrapText="1"/>
    </xf>
    <xf numFmtId="167" fontId="7" fillId="2" borderId="1" xfId="1" applyNumberFormat="1" applyFont="1" applyFill="1" applyBorder="1" applyAlignment="1" applyProtection="1">
      <alignment horizontal="right" wrapText="1"/>
    </xf>
    <xf numFmtId="39" fontId="7" fillId="2" borderId="20" xfId="0" applyNumberFormat="1" applyFont="1" applyFill="1" applyBorder="1" applyAlignment="1">
      <alignment wrapText="1"/>
    </xf>
    <xf numFmtId="39" fontId="7" fillId="2" borderId="20" xfId="0" applyNumberFormat="1" applyFont="1" applyFill="1" applyBorder="1" applyAlignment="1">
      <alignment horizontal="right" wrapText="1"/>
    </xf>
    <xf numFmtId="9" fontId="17" fillId="2" borderId="21" xfId="2" applyFont="1" applyFill="1" applyBorder="1" applyAlignment="1">
      <alignment wrapText="1"/>
    </xf>
    <xf numFmtId="43" fontId="11" fillId="0" borderId="0" xfId="1" applyFont="1" applyFill="1" applyBorder="1" applyAlignment="1">
      <alignment wrapText="1"/>
    </xf>
    <xf numFmtId="164" fontId="15" fillId="0" borderId="17" xfId="0" applyNumberFormat="1" applyFont="1" applyBorder="1" applyAlignment="1">
      <alignment horizontal="right" wrapText="1"/>
    </xf>
    <xf numFmtId="0" fontId="17" fillId="0" borderId="1" xfId="0" applyFont="1" applyBorder="1" applyAlignment="1">
      <alignment wrapText="1"/>
    </xf>
    <xf numFmtId="164" fontId="17" fillId="0" borderId="1" xfId="0" applyNumberFormat="1" applyFont="1" applyBorder="1" applyAlignment="1">
      <alignment horizontal="center" wrapText="1"/>
    </xf>
    <xf numFmtId="167" fontId="17" fillId="0" borderId="1" xfId="0" applyNumberFormat="1" applyFont="1" applyBorder="1" applyAlignment="1">
      <alignment horizontal="center" wrapText="1"/>
    </xf>
    <xf numFmtId="171" fontId="17" fillId="0" borderId="1" xfId="0" applyNumberFormat="1" applyFont="1" applyBorder="1" applyAlignment="1">
      <alignment horizontal="center" wrapText="1"/>
    </xf>
    <xf numFmtId="43" fontId="17" fillId="0" borderId="2" xfId="4" applyFont="1" applyFill="1" applyBorder="1" applyAlignment="1" applyProtection="1">
      <alignment wrapText="1"/>
    </xf>
    <xf numFmtId="43" fontId="17" fillId="0" borderId="2" xfId="4" applyFont="1" applyFill="1" applyBorder="1" applyAlignment="1" applyProtection="1">
      <alignment horizontal="center" wrapText="1"/>
    </xf>
    <xf numFmtId="9" fontId="10" fillId="0" borderId="30" xfId="2" applyFont="1" applyFill="1" applyBorder="1" applyAlignment="1">
      <alignment wrapText="1"/>
    </xf>
    <xf numFmtId="43" fontId="11" fillId="0" borderId="0" xfId="1" applyFont="1" applyBorder="1" applyAlignment="1">
      <alignment wrapText="1"/>
    </xf>
    <xf numFmtId="164" fontId="15" fillId="2" borderId="1" xfId="0" applyNumberFormat="1" applyFont="1" applyFill="1" applyBorder="1" applyAlignment="1">
      <alignment horizontal="left" wrapText="1"/>
    </xf>
    <xf numFmtId="164" fontId="4" fillId="3" borderId="31" xfId="0" applyNumberFormat="1" applyFont="1" applyFill="1" applyBorder="1" applyAlignment="1">
      <alignment vertical="center" wrapText="1"/>
    </xf>
    <xf numFmtId="164" fontId="4" fillId="3" borderId="9" xfId="0" applyNumberFormat="1" applyFont="1" applyFill="1" applyBorder="1" applyAlignment="1">
      <alignment horizontal="center" vertical="center" wrapText="1"/>
    </xf>
    <xf numFmtId="164" fontId="4" fillId="3" borderId="23" xfId="0" applyNumberFormat="1" applyFont="1" applyFill="1" applyBorder="1" applyAlignment="1">
      <alignment horizontal="center" vertical="center" wrapText="1"/>
    </xf>
    <xf numFmtId="43" fontId="17" fillId="0" borderId="27" xfId="4" applyFont="1" applyFill="1" applyBorder="1" applyAlignment="1" applyProtection="1">
      <alignment wrapText="1"/>
    </xf>
    <xf numFmtId="43" fontId="17" fillId="0" borderId="29" xfId="4" applyFont="1" applyFill="1" applyBorder="1" applyAlignment="1" applyProtection="1">
      <alignment horizontal="center" wrapText="1"/>
    </xf>
    <xf numFmtId="43" fontId="17" fillId="0" borderId="28" xfId="4" applyFont="1" applyFill="1" applyBorder="1" applyAlignment="1" applyProtection="1">
      <alignment wrapText="1"/>
    </xf>
    <xf numFmtId="164" fontId="21" fillId="2" borderId="17" xfId="0" applyNumberFormat="1" applyFont="1" applyFill="1" applyBorder="1" applyAlignment="1">
      <alignment wrapText="1"/>
    </xf>
    <xf numFmtId="167" fontId="22" fillId="2" borderId="1" xfId="1" applyNumberFormat="1" applyFont="1" applyFill="1" applyBorder="1" applyAlignment="1" applyProtection="1">
      <alignment horizontal="right" wrapText="1"/>
    </xf>
    <xf numFmtId="172" fontId="22" fillId="2" borderId="1" xfId="1" applyNumberFormat="1" applyFont="1" applyFill="1" applyBorder="1" applyAlignment="1" applyProtection="1">
      <alignment horizontal="left" wrapText="1"/>
    </xf>
    <xf numFmtId="43" fontId="22" fillId="2" borderId="1" xfId="1" applyFont="1" applyFill="1" applyBorder="1" applyAlignment="1" applyProtection="1">
      <alignment horizontal="right" wrapText="1"/>
    </xf>
    <xf numFmtId="39" fontId="22" fillId="2" borderId="20" xfId="0" applyNumberFormat="1" applyFont="1" applyFill="1" applyBorder="1" applyAlignment="1">
      <alignment wrapText="1"/>
    </xf>
    <xf numFmtId="39" fontId="22" fillId="2" borderId="32" xfId="0" applyNumberFormat="1" applyFont="1" applyFill="1" applyBorder="1" applyAlignment="1">
      <alignment horizontal="right" wrapText="1"/>
    </xf>
    <xf numFmtId="9" fontId="2" fillId="2" borderId="21" xfId="2" applyFont="1" applyFill="1" applyBorder="1" applyAlignment="1">
      <alignment wrapText="1"/>
    </xf>
    <xf numFmtId="164" fontId="7" fillId="0" borderId="29" xfId="0" applyNumberFormat="1" applyFont="1" applyBorder="1" applyAlignment="1">
      <alignment horizontal="left" wrapText="1"/>
    </xf>
    <xf numFmtId="164" fontId="7" fillId="0" borderId="2" xfId="0" applyNumberFormat="1" applyFont="1" applyBorder="1" applyAlignment="1">
      <alignment horizontal="left" wrapText="1"/>
    </xf>
    <xf numFmtId="164" fontId="7" fillId="0" borderId="2" xfId="0" applyNumberFormat="1" applyFont="1" applyBorder="1" applyAlignment="1">
      <alignment horizontal="center" wrapText="1"/>
    </xf>
    <xf numFmtId="164" fontId="7" fillId="0" borderId="27" xfId="0" applyNumberFormat="1" applyFont="1" applyBorder="1" applyAlignment="1">
      <alignment horizontal="left" wrapText="1"/>
    </xf>
    <xf numFmtId="167" fontId="7" fillId="0" borderId="1" xfId="1" applyNumberFormat="1" applyFont="1" applyFill="1" applyBorder="1" applyAlignment="1" applyProtection="1">
      <alignment horizontal="right" wrapText="1"/>
    </xf>
    <xf numFmtId="164" fontId="7" fillId="0" borderId="1" xfId="0" applyNumberFormat="1" applyFont="1" applyBorder="1" applyAlignment="1">
      <alignment horizontal="left" wrapText="1"/>
    </xf>
    <xf numFmtId="39" fontId="7" fillId="0" borderId="18" xfId="0" applyNumberFormat="1" applyFont="1" applyBorder="1" applyAlignment="1">
      <alignment horizontal="right" wrapText="1"/>
    </xf>
    <xf numFmtId="39" fontId="7" fillId="0" borderId="20" xfId="0" applyNumberFormat="1" applyFont="1" applyBorder="1" applyAlignment="1">
      <alignment wrapText="1"/>
    </xf>
    <xf numFmtId="39" fontId="7" fillId="0" borderId="20" xfId="0" applyNumberFormat="1" applyFont="1" applyBorder="1" applyAlignment="1">
      <alignment horizontal="right" wrapText="1"/>
    </xf>
    <xf numFmtId="9" fontId="17" fillId="0" borderId="21" xfId="2" applyFont="1" applyFill="1" applyBorder="1" applyAlignment="1">
      <alignment wrapText="1"/>
    </xf>
    <xf numFmtId="39" fontId="22" fillId="2" borderId="18" xfId="0" applyNumberFormat="1" applyFont="1" applyFill="1" applyBorder="1" applyAlignment="1">
      <alignment horizontal="right" wrapText="1"/>
    </xf>
    <xf numFmtId="39" fontId="22" fillId="2" borderId="20" xfId="0" applyNumberFormat="1" applyFont="1" applyFill="1" applyBorder="1" applyAlignment="1">
      <alignment horizontal="right" wrapText="1"/>
    </xf>
    <xf numFmtId="164" fontId="12" fillId="3" borderId="17" xfId="0" applyNumberFormat="1" applyFont="1" applyFill="1" applyBorder="1" applyAlignment="1">
      <alignment vertical="center"/>
    </xf>
    <xf numFmtId="39" fontId="13" fillId="3" borderId="27" xfId="0" applyNumberFormat="1" applyFont="1" applyFill="1" applyBorder="1" applyAlignment="1">
      <alignment horizontal="center" vertical="center"/>
    </xf>
    <xf numFmtId="9" fontId="12" fillId="3" borderId="28" xfId="2" applyFont="1" applyFill="1" applyBorder="1" applyAlignment="1">
      <alignment vertical="center"/>
    </xf>
    <xf numFmtId="43" fontId="14" fillId="0" borderId="0" xfId="1" applyFont="1" applyBorder="1" applyAlignment="1"/>
    <xf numFmtId="39" fontId="7" fillId="0" borderId="2" xfId="0" applyNumberFormat="1" applyFont="1" applyBorder="1" applyAlignment="1">
      <alignment wrapText="1"/>
    </xf>
    <xf numFmtId="39" fontId="7" fillId="0" borderId="2" xfId="0" applyNumberFormat="1" applyFont="1" applyBorder="1" applyAlignment="1">
      <alignment horizontal="right" wrapText="1"/>
    </xf>
    <xf numFmtId="9" fontId="17" fillId="0" borderId="30" xfId="2" applyFont="1" applyFill="1" applyBorder="1" applyAlignment="1">
      <alignment wrapText="1"/>
    </xf>
    <xf numFmtId="164" fontId="6" fillId="2" borderId="8" xfId="0" applyNumberFormat="1" applyFont="1" applyFill="1" applyBorder="1" applyAlignment="1">
      <alignment wrapText="1"/>
    </xf>
    <xf numFmtId="164" fontId="15" fillId="2" borderId="9" xfId="0" applyNumberFormat="1" applyFont="1" applyFill="1" applyBorder="1" applyAlignment="1">
      <alignment horizontal="center" wrapText="1"/>
    </xf>
    <xf numFmtId="166" fontId="17" fillId="0" borderId="9" xfId="0" applyNumberFormat="1" applyFont="1" applyBorder="1" applyAlignment="1">
      <alignment horizontal="center" wrapText="1"/>
    </xf>
    <xf numFmtId="0" fontId="17" fillId="0" borderId="9" xfId="0" applyFont="1" applyBorder="1" applyAlignment="1">
      <alignment horizontal="center" wrapText="1"/>
    </xf>
    <xf numFmtId="164" fontId="17" fillId="0" borderId="9" xfId="0" applyNumberFormat="1" applyFont="1" applyBorder="1" applyAlignment="1">
      <alignment horizontal="center" wrapText="1"/>
    </xf>
    <xf numFmtId="167" fontId="17" fillId="0" borderId="9" xfId="0" applyNumberFormat="1" applyFont="1" applyBorder="1" applyAlignment="1">
      <alignment horizontal="center" wrapText="1"/>
    </xf>
    <xf numFmtId="171" fontId="17" fillId="0" borderId="9" xfId="0" applyNumberFormat="1" applyFont="1" applyBorder="1" applyAlignment="1">
      <alignment horizontal="center" wrapText="1"/>
    </xf>
    <xf numFmtId="43" fontId="17" fillId="0" borderId="35" xfId="4" applyFont="1" applyFill="1" applyBorder="1" applyAlignment="1" applyProtection="1">
      <alignment horizontal="center" wrapText="1"/>
    </xf>
    <xf numFmtId="43" fontId="17" fillId="0" borderId="22" xfId="4" applyFont="1" applyFill="1" applyBorder="1" applyAlignment="1" applyProtection="1">
      <alignment wrapText="1"/>
    </xf>
    <xf numFmtId="43" fontId="17" fillId="0" borderId="22" xfId="4" applyFont="1" applyFill="1" applyBorder="1" applyAlignment="1" applyProtection="1">
      <alignment horizontal="center" wrapText="1"/>
    </xf>
    <xf numFmtId="9" fontId="10" fillId="0" borderId="23" xfId="2" applyFont="1" applyFill="1" applyBorder="1" applyAlignment="1">
      <alignment wrapText="1"/>
    </xf>
    <xf numFmtId="164" fontId="17" fillId="0" borderId="4" xfId="0" applyNumberFormat="1" applyFont="1" applyBorder="1" applyAlignment="1">
      <alignment horizontal="right" wrapText="1"/>
    </xf>
    <xf numFmtId="166" fontId="17" fillId="0" borderId="5" xfId="0" applyNumberFormat="1" applyFont="1" applyBorder="1" applyAlignment="1">
      <alignment horizontal="left" wrapText="1"/>
    </xf>
    <xf numFmtId="166" fontId="17" fillId="0" borderId="5" xfId="0" applyNumberFormat="1" applyFont="1" applyBorder="1" applyAlignment="1">
      <alignment horizontal="center" wrapText="1"/>
    </xf>
    <xf numFmtId="164" fontId="17" fillId="0" borderId="5" xfId="0" applyNumberFormat="1" applyFont="1" applyBorder="1" applyAlignment="1">
      <alignment horizontal="center" vertical="center" wrapText="1"/>
    </xf>
    <xf numFmtId="0" fontId="17" fillId="0" borderId="5" xfId="0" applyFont="1" applyBorder="1" applyAlignment="1">
      <alignment horizontal="center" wrapText="1"/>
    </xf>
    <xf numFmtId="0" fontId="17" fillId="0" borderId="5" xfId="0" applyFont="1" applyBorder="1" applyAlignment="1">
      <alignment horizontal="left" wrapText="1"/>
    </xf>
    <xf numFmtId="167" fontId="17" fillId="0" borderId="5" xfId="4" applyNumberFormat="1" applyFont="1" applyFill="1" applyBorder="1" applyAlignment="1" applyProtection="1">
      <alignment horizontal="center" wrapText="1"/>
    </xf>
    <xf numFmtId="168" fontId="17" fillId="0" borderId="5" xfId="4" applyNumberFormat="1" applyFont="1" applyFill="1" applyBorder="1" applyAlignment="1" applyProtection="1">
      <alignment horizontal="center" wrapText="1"/>
    </xf>
    <xf numFmtId="43" fontId="17" fillId="0" borderId="36" xfId="4" applyFont="1" applyFill="1" applyBorder="1" applyAlignment="1" applyProtection="1">
      <alignment horizontal="center" wrapText="1"/>
    </xf>
    <xf numFmtId="43" fontId="17" fillId="0" borderId="33" xfId="4" applyFont="1" applyFill="1" applyBorder="1" applyAlignment="1" applyProtection="1">
      <alignment wrapText="1"/>
    </xf>
    <xf numFmtId="43" fontId="17" fillId="0" borderId="6" xfId="4" applyFont="1" applyFill="1" applyBorder="1" applyAlignment="1" applyProtection="1">
      <alignment horizontal="center" wrapText="1"/>
    </xf>
    <xf numFmtId="43" fontId="17" fillId="0" borderId="34" xfId="4" applyFont="1" applyFill="1" applyBorder="1" applyAlignment="1" applyProtection="1">
      <alignment wrapText="1"/>
    </xf>
    <xf numFmtId="164" fontId="21" fillId="2" borderId="37" xfId="0" applyNumberFormat="1" applyFont="1" applyFill="1" applyBorder="1" applyAlignment="1">
      <alignment wrapText="1"/>
    </xf>
    <xf numFmtId="167" fontId="22" fillId="2" borderId="41" xfId="1" applyNumberFormat="1" applyFont="1" applyFill="1" applyBorder="1" applyAlignment="1" applyProtection="1">
      <alignment horizontal="right" wrapText="1"/>
    </xf>
    <xf numFmtId="172" fontId="22" fillId="2" borderId="41" xfId="1" applyNumberFormat="1" applyFont="1" applyFill="1" applyBorder="1" applyAlignment="1" applyProtection="1">
      <alignment horizontal="left" wrapText="1"/>
    </xf>
    <xf numFmtId="39" fontId="22" fillId="2" borderId="42" xfId="0" applyNumberFormat="1" applyFont="1" applyFill="1" applyBorder="1" applyAlignment="1">
      <alignment wrapText="1"/>
    </xf>
    <xf numFmtId="39" fontId="22" fillId="2" borderId="43" xfId="0" applyNumberFormat="1" applyFont="1" applyFill="1" applyBorder="1" applyAlignment="1">
      <alignment horizontal="right" wrapText="1"/>
    </xf>
    <xf numFmtId="9" fontId="2" fillId="2" borderId="44" xfId="2" applyFont="1" applyFill="1" applyBorder="1" applyAlignment="1">
      <alignment wrapText="1"/>
    </xf>
    <xf numFmtId="164" fontId="17" fillId="0" borderId="45" xfId="0" applyNumberFormat="1" applyFont="1" applyBorder="1" applyAlignment="1">
      <alignment horizontal="right" wrapText="1"/>
    </xf>
    <xf numFmtId="164" fontId="7" fillId="0" borderId="46" xfId="0" applyNumberFormat="1" applyFont="1" applyBorder="1" applyAlignment="1">
      <alignment horizontal="left" wrapText="1"/>
    </xf>
    <xf numFmtId="164" fontId="7" fillId="0" borderId="20" xfId="0" applyNumberFormat="1" applyFont="1" applyBorder="1" applyAlignment="1">
      <alignment horizontal="left" wrapText="1"/>
    </xf>
    <xf numFmtId="164" fontId="7" fillId="0" borderId="20" xfId="0" applyNumberFormat="1" applyFont="1" applyBorder="1" applyAlignment="1">
      <alignment horizontal="center" wrapText="1"/>
    </xf>
    <xf numFmtId="164" fontId="7" fillId="0" borderId="47" xfId="0" applyNumberFormat="1" applyFont="1" applyBorder="1" applyAlignment="1">
      <alignment horizontal="left" wrapText="1"/>
    </xf>
    <xf numFmtId="167" fontId="7" fillId="0" borderId="3" xfId="1" applyNumberFormat="1" applyFont="1" applyFill="1" applyBorder="1" applyAlignment="1" applyProtection="1">
      <alignment horizontal="right" wrapText="1"/>
    </xf>
    <xf numFmtId="164" fontId="7" fillId="0" borderId="3" xfId="0" applyNumberFormat="1" applyFont="1" applyBorder="1" applyAlignment="1">
      <alignment horizontal="left" wrapText="1"/>
    </xf>
    <xf numFmtId="39" fontId="7" fillId="0" borderId="48" xfId="0" applyNumberFormat="1" applyFont="1" applyBorder="1" applyAlignment="1">
      <alignment horizontal="right" wrapText="1"/>
    </xf>
    <xf numFmtId="173" fontId="22" fillId="2" borderId="41" xfId="1" applyNumberFormat="1" applyFont="1" applyFill="1" applyBorder="1" applyAlignment="1" applyProtection="1">
      <alignment horizontal="right" wrapText="1"/>
    </xf>
    <xf numFmtId="9" fontId="17" fillId="0" borderId="30" xfId="6" applyFont="1" applyBorder="1" applyAlignment="1">
      <alignment wrapText="1"/>
    </xf>
    <xf numFmtId="164" fontId="17" fillId="2" borderId="17" xfId="0" applyNumberFormat="1" applyFont="1" applyFill="1" applyBorder="1" applyAlignment="1">
      <alignment horizontal="right" wrapText="1"/>
    </xf>
    <xf numFmtId="168" fontId="7" fillId="2" borderId="1" xfId="1" applyNumberFormat="1" applyFont="1" applyFill="1" applyBorder="1" applyAlignment="1" applyProtection="1">
      <alignment horizontal="left" wrapText="1"/>
    </xf>
    <xf numFmtId="39" fontId="7" fillId="2" borderId="18" xfId="0" applyNumberFormat="1" applyFont="1" applyFill="1" applyBorder="1" applyAlignment="1">
      <alignment horizontal="right" wrapText="1"/>
    </xf>
    <xf numFmtId="39" fontId="7" fillId="2" borderId="2" xfId="0" applyNumberFormat="1" applyFont="1" applyFill="1" applyBorder="1" applyAlignment="1">
      <alignment wrapText="1"/>
    </xf>
    <xf numFmtId="39" fontId="7" fillId="2" borderId="2" xfId="0" applyNumberFormat="1" applyFont="1" applyFill="1" applyBorder="1" applyAlignment="1">
      <alignment horizontal="right" wrapText="1"/>
    </xf>
    <xf numFmtId="9" fontId="17" fillId="2" borderId="30" xfId="2" applyFont="1" applyFill="1" applyBorder="1" applyAlignment="1">
      <alignment wrapText="1"/>
    </xf>
    <xf numFmtId="43" fontId="17" fillId="0" borderId="32" xfId="4" applyFont="1" applyFill="1" applyBorder="1" applyAlignment="1" applyProtection="1">
      <alignment horizontal="center" wrapText="1"/>
    </xf>
    <xf numFmtId="164" fontId="4" fillId="3" borderId="1" xfId="0" applyNumberFormat="1" applyFont="1" applyFill="1" applyBorder="1" applyAlignment="1">
      <alignment horizontal="center" wrapText="1"/>
    </xf>
    <xf numFmtId="167" fontId="5" fillId="3" borderId="1" xfId="0" applyNumberFormat="1" applyFont="1" applyFill="1" applyBorder="1" applyAlignment="1">
      <alignment wrapText="1"/>
    </xf>
    <xf numFmtId="0" fontId="5" fillId="3" borderId="1" xfId="0" applyFont="1" applyFill="1" applyBorder="1" applyAlignment="1">
      <alignment wrapText="1"/>
    </xf>
    <xf numFmtId="171" fontId="5" fillId="3" borderId="2" xfId="0" applyNumberFormat="1" applyFont="1" applyFill="1" applyBorder="1" applyAlignment="1">
      <alignment wrapText="1"/>
    </xf>
    <xf numFmtId="171" fontId="5" fillId="3" borderId="2" xfId="0" applyNumberFormat="1" applyFont="1" applyFill="1" applyBorder="1" applyAlignment="1">
      <alignment horizontal="center" wrapText="1"/>
    </xf>
    <xf numFmtId="0" fontId="5" fillId="3" borderId="30" xfId="0" applyFont="1" applyFill="1" applyBorder="1" applyAlignment="1">
      <alignment wrapText="1"/>
    </xf>
    <xf numFmtId="0" fontId="20" fillId="0" borderId="1" xfId="0" applyFont="1" applyBorder="1" applyAlignment="1">
      <alignment horizontal="left"/>
    </xf>
    <xf numFmtId="174" fontId="20" fillId="0" borderId="1" xfId="4" applyNumberFormat="1" applyFont="1" applyFill="1" applyBorder="1" applyAlignment="1" applyProtection="1">
      <alignment horizontal="center" wrapText="1"/>
    </xf>
    <xf numFmtId="43" fontId="20" fillId="0" borderId="32" xfId="4" applyFont="1" applyFill="1" applyBorder="1" applyAlignment="1" applyProtection="1">
      <alignment horizontal="center" wrapText="1"/>
    </xf>
    <xf numFmtId="43" fontId="20" fillId="0" borderId="2" xfId="4" applyFont="1" applyFill="1" applyBorder="1" applyAlignment="1" applyProtection="1">
      <alignment wrapText="1"/>
    </xf>
    <xf numFmtId="43" fontId="20" fillId="0" borderId="2" xfId="4" applyFont="1" applyFill="1" applyBorder="1" applyAlignment="1" applyProtection="1">
      <alignment horizontal="center" wrapText="1"/>
    </xf>
    <xf numFmtId="9" fontId="20" fillId="0" borderId="30" xfId="2" applyFont="1" applyFill="1" applyBorder="1" applyAlignment="1">
      <alignment wrapText="1"/>
    </xf>
    <xf numFmtId="0" fontId="17" fillId="0" borderId="1" xfId="0" applyFont="1" applyBorder="1" applyAlignment="1">
      <alignment horizontal="left"/>
    </xf>
    <xf numFmtId="174" fontId="17" fillId="0" borderId="1" xfId="4" applyNumberFormat="1" applyFont="1" applyFill="1" applyBorder="1" applyAlignment="1" applyProtection="1">
      <alignment horizontal="center" wrapText="1"/>
    </xf>
    <xf numFmtId="43" fontId="22" fillId="2" borderId="32" xfId="1" applyFont="1" applyFill="1" applyBorder="1" applyAlignment="1" applyProtection="1">
      <alignment horizontal="right" wrapText="1"/>
    </xf>
    <xf numFmtId="164" fontId="8" fillId="4" borderId="17" xfId="0" applyNumberFormat="1" applyFont="1" applyFill="1" applyBorder="1" applyAlignment="1">
      <alignment horizontal="right" wrapText="1"/>
    </xf>
    <xf numFmtId="167" fontId="9" fillId="4" borderId="51" xfId="1" applyNumberFormat="1" applyFont="1" applyFill="1" applyBorder="1" applyAlignment="1" applyProtection="1">
      <alignment horizontal="right" wrapText="1"/>
    </xf>
    <xf numFmtId="164" fontId="9" fillId="4" borderId="1" xfId="0" applyNumberFormat="1" applyFont="1" applyFill="1" applyBorder="1" applyAlignment="1">
      <alignment horizontal="left" wrapText="1"/>
    </xf>
    <xf numFmtId="43" fontId="9" fillId="4" borderId="32" xfId="1" applyFont="1" applyFill="1" applyBorder="1" applyAlignment="1" applyProtection="1">
      <alignment horizontal="right" wrapText="1"/>
    </xf>
    <xf numFmtId="43" fontId="9" fillId="4" borderId="2" xfId="1" applyFont="1" applyFill="1" applyBorder="1" applyAlignment="1" applyProtection="1">
      <alignment wrapText="1"/>
    </xf>
    <xf numFmtId="43" fontId="9" fillId="4" borderId="2" xfId="1" applyFont="1" applyFill="1" applyBorder="1" applyAlignment="1" applyProtection="1">
      <alignment horizontal="right" wrapText="1"/>
    </xf>
    <xf numFmtId="9" fontId="8" fillId="4" borderId="30" xfId="2" applyFont="1" applyFill="1" applyBorder="1" applyAlignment="1">
      <alignment wrapText="1"/>
    </xf>
    <xf numFmtId="0" fontId="8" fillId="0" borderId="0" xfId="0" applyFont="1" applyAlignment="1">
      <alignment wrapText="1"/>
    </xf>
    <xf numFmtId="43" fontId="16" fillId="0" borderId="0" xfId="1" applyFont="1" applyBorder="1" applyAlignment="1">
      <alignment wrapText="1"/>
    </xf>
    <xf numFmtId="0" fontId="16" fillId="0" borderId="0" xfId="0" applyFont="1" applyAlignment="1">
      <alignment wrapText="1"/>
    </xf>
    <xf numFmtId="0" fontId="17" fillId="0" borderId="17" xfId="0" applyFont="1" applyBorder="1" applyAlignment="1">
      <alignment wrapText="1"/>
    </xf>
    <xf numFmtId="15" fontId="17" fillId="0" borderId="1" xfId="0" applyNumberFormat="1" applyFont="1" applyBorder="1" applyAlignment="1">
      <alignment horizontal="center" wrapText="1"/>
    </xf>
    <xf numFmtId="164" fontId="17" fillId="0" borderId="1" xfId="0" applyNumberFormat="1" applyFont="1" applyBorder="1" applyAlignment="1">
      <alignment horizontal="left" vertical="center" wrapText="1"/>
    </xf>
    <xf numFmtId="43" fontId="7" fillId="0" borderId="1" xfId="0" applyNumberFormat="1" applyFont="1" applyBorder="1" applyAlignment="1">
      <alignment horizontal="center" wrapText="1"/>
    </xf>
    <xf numFmtId="169" fontId="7" fillId="0" borderId="1" xfId="0" applyNumberFormat="1" applyFont="1" applyBorder="1" applyAlignment="1">
      <alignment horizontal="center" wrapText="1"/>
    </xf>
    <xf numFmtId="39" fontId="7" fillId="0" borderId="32" xfId="0" applyNumberFormat="1" applyFont="1" applyBorder="1" applyAlignment="1">
      <alignment horizontal="center" wrapText="1"/>
    </xf>
    <xf numFmtId="39" fontId="7" fillId="0" borderId="2" xfId="0" applyNumberFormat="1" applyFont="1" applyBorder="1" applyAlignment="1">
      <alignment horizontal="center" wrapText="1"/>
    </xf>
    <xf numFmtId="164" fontId="4" fillId="3" borderId="1" xfId="0" applyNumberFormat="1" applyFont="1" applyFill="1" applyBorder="1" applyAlignment="1">
      <alignment wrapText="1"/>
    </xf>
    <xf numFmtId="167" fontId="4" fillId="3" borderId="1" xfId="4" applyNumberFormat="1" applyFont="1" applyFill="1" applyBorder="1" applyAlignment="1" applyProtection="1">
      <alignment wrapText="1"/>
    </xf>
    <xf numFmtId="175" fontId="4" fillId="3" borderId="1" xfId="0" applyNumberFormat="1" applyFont="1" applyFill="1" applyBorder="1" applyAlignment="1">
      <alignment wrapText="1"/>
    </xf>
    <xf numFmtId="43" fontId="4" fillId="3" borderId="32" xfId="4" applyFont="1" applyFill="1" applyBorder="1" applyAlignment="1" applyProtection="1">
      <alignment wrapText="1"/>
    </xf>
    <xf numFmtId="43" fontId="4" fillId="3" borderId="2" xfId="4" applyFont="1" applyFill="1" applyBorder="1" applyAlignment="1" applyProtection="1">
      <alignment wrapText="1"/>
    </xf>
    <xf numFmtId="9" fontId="17" fillId="3" borderId="30" xfId="2" applyFont="1" applyFill="1" applyBorder="1" applyAlignment="1">
      <alignment wrapText="1"/>
    </xf>
    <xf numFmtId="164" fontId="20" fillId="0" borderId="1" xfId="0" applyNumberFormat="1" applyFont="1" applyBorder="1" applyAlignment="1">
      <alignment horizontal="center" vertical="center" wrapText="1"/>
    </xf>
    <xf numFmtId="164" fontId="24" fillId="4" borderId="17" xfId="0" applyNumberFormat="1" applyFont="1" applyFill="1" applyBorder="1" applyAlignment="1">
      <alignment horizontal="right" wrapText="1"/>
    </xf>
    <xf numFmtId="167" fontId="25" fillId="4" borderId="51" xfId="1" applyNumberFormat="1" applyFont="1" applyFill="1" applyBorder="1" applyAlignment="1" applyProtection="1">
      <alignment horizontal="right" wrapText="1"/>
    </xf>
    <xf numFmtId="164" fontId="25" fillId="4" borderId="1" xfId="0" applyNumberFormat="1" applyFont="1" applyFill="1" applyBorder="1" applyAlignment="1">
      <alignment horizontal="left" wrapText="1"/>
    </xf>
    <xf numFmtId="43" fontId="26" fillId="4" borderId="32" xfId="1" applyFont="1" applyFill="1" applyBorder="1" applyAlignment="1" applyProtection="1">
      <alignment horizontal="right" wrapText="1"/>
    </xf>
    <xf numFmtId="43" fontId="25" fillId="4" borderId="2" xfId="1" applyFont="1" applyFill="1" applyBorder="1" applyAlignment="1" applyProtection="1">
      <alignment wrapText="1"/>
    </xf>
    <xf numFmtId="43" fontId="25" fillId="4" borderId="2" xfId="1" applyFont="1" applyFill="1" applyBorder="1" applyAlignment="1" applyProtection="1">
      <alignment horizontal="right" wrapText="1"/>
    </xf>
    <xf numFmtId="9" fontId="24" fillId="4" borderId="30" xfId="2" applyFont="1" applyFill="1" applyBorder="1" applyAlignment="1">
      <alignment wrapText="1"/>
    </xf>
    <xf numFmtId="0" fontId="24" fillId="0" borderId="0" xfId="0" applyFont="1" applyAlignment="1">
      <alignment wrapText="1"/>
    </xf>
    <xf numFmtId="43" fontId="27" fillId="0" borderId="0" xfId="1" applyFont="1" applyBorder="1" applyAlignment="1">
      <alignment wrapText="1"/>
    </xf>
    <xf numFmtId="0" fontId="27" fillId="0" borderId="0" xfId="0" applyFont="1" applyAlignment="1">
      <alignment wrapText="1"/>
    </xf>
    <xf numFmtId="43" fontId="25" fillId="4" borderId="32" xfId="1" applyFont="1" applyFill="1" applyBorder="1" applyAlignment="1" applyProtection="1">
      <alignment horizontal="right" wrapText="1"/>
    </xf>
    <xf numFmtId="0" fontId="28" fillId="0" borderId="0" xfId="0" applyFont="1" applyAlignment="1">
      <alignment wrapText="1"/>
    </xf>
    <xf numFmtId="43" fontId="29" fillId="0" borderId="0" xfId="4" applyFont="1" applyBorder="1" applyAlignment="1">
      <alignment wrapText="1"/>
    </xf>
    <xf numFmtId="164" fontId="22" fillId="2" borderId="29" xfId="0" applyNumberFormat="1" applyFont="1" applyFill="1" applyBorder="1" applyAlignment="1">
      <alignment horizontal="left" wrapText="1"/>
    </xf>
    <xf numFmtId="164" fontId="22" fillId="2" borderId="2" xfId="0" applyNumberFormat="1" applyFont="1" applyFill="1" applyBorder="1" applyAlignment="1">
      <alignment horizontal="left" wrapText="1"/>
    </xf>
    <xf numFmtId="164" fontId="22" fillId="2" borderId="27" xfId="0" applyNumberFormat="1" applyFont="1" applyFill="1" applyBorder="1" applyAlignment="1">
      <alignment horizontal="left" wrapText="1"/>
    </xf>
    <xf numFmtId="0" fontId="18" fillId="2" borderId="4" xfId="3" applyFont="1" applyFill="1" applyBorder="1" applyAlignment="1">
      <alignment horizontal="center" vertical="center" wrapText="1"/>
    </xf>
    <xf numFmtId="0" fontId="18" fillId="2" borderId="5" xfId="3" applyFont="1" applyFill="1" applyBorder="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164" fontId="4" fillId="3" borderId="14" xfId="0" applyNumberFormat="1" applyFont="1" applyFill="1" applyBorder="1" applyAlignment="1">
      <alignment horizontal="center" vertical="center" wrapText="1"/>
    </xf>
    <xf numFmtId="164" fontId="4" fillId="3" borderId="15" xfId="0" applyNumberFormat="1" applyFont="1" applyFill="1" applyBorder="1" applyAlignment="1">
      <alignment horizontal="center" vertical="center" wrapText="1"/>
    </xf>
    <xf numFmtId="164" fontId="4" fillId="3" borderId="16" xfId="0" applyNumberFormat="1" applyFont="1" applyFill="1" applyBorder="1" applyAlignment="1">
      <alignment horizontal="center" vertical="center" wrapText="1"/>
    </xf>
    <xf numFmtId="164" fontId="4" fillId="3" borderId="19"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21" xfId="0" applyNumberFormat="1" applyFont="1" applyFill="1" applyBorder="1" applyAlignment="1">
      <alignment horizontal="center" vertical="center" wrapText="1"/>
    </xf>
    <xf numFmtId="43" fontId="20" fillId="0" borderId="24" xfId="4" applyFont="1" applyFill="1" applyBorder="1" applyAlignment="1" applyProtection="1">
      <alignment horizontal="center" vertical="center" wrapText="1"/>
    </xf>
    <xf numFmtId="43" fontId="20" fillId="0" borderId="22" xfId="4" applyFont="1" applyFill="1" applyBorder="1" applyAlignment="1" applyProtection="1">
      <alignment horizontal="center" vertical="center" wrapText="1"/>
    </xf>
    <xf numFmtId="43" fontId="20" fillId="0" borderId="23" xfId="4" applyFont="1" applyFill="1" applyBorder="1" applyAlignment="1" applyProtection="1">
      <alignment horizontal="center" vertical="center" wrapText="1"/>
    </xf>
    <xf numFmtId="43" fontId="20" fillId="0" borderId="25" xfId="4" applyFont="1" applyFill="1" applyBorder="1" applyAlignment="1" applyProtection="1">
      <alignment horizontal="center" vertical="center" wrapText="1"/>
    </xf>
    <xf numFmtId="43" fontId="20" fillId="0" borderId="0" xfId="4" applyFont="1" applyFill="1" applyBorder="1" applyAlignment="1" applyProtection="1">
      <alignment horizontal="center" vertical="center" wrapText="1"/>
    </xf>
    <xf numFmtId="43" fontId="20" fillId="0" borderId="26" xfId="4" applyFont="1" applyFill="1" applyBorder="1" applyAlignment="1" applyProtection="1">
      <alignment horizontal="center" vertical="center" wrapText="1"/>
    </xf>
    <xf numFmtId="43" fontId="20" fillId="0" borderId="19" xfId="4" applyFont="1" applyFill="1" applyBorder="1" applyAlignment="1" applyProtection="1">
      <alignment horizontal="center" vertical="center" wrapText="1"/>
    </xf>
    <xf numFmtId="43" fontId="20" fillId="0" borderId="20" xfId="4" applyFont="1" applyFill="1" applyBorder="1" applyAlignment="1" applyProtection="1">
      <alignment horizontal="center" vertical="center" wrapText="1"/>
    </xf>
    <xf numFmtId="43" fontId="20" fillId="0" borderId="21" xfId="4" applyFont="1" applyFill="1" applyBorder="1" applyAlignment="1" applyProtection="1">
      <alignment horizontal="center" vertical="center" wrapText="1"/>
    </xf>
    <xf numFmtId="43" fontId="17" fillId="0" borderId="27" xfId="4" applyFont="1" applyFill="1" applyBorder="1" applyAlignment="1" applyProtection="1">
      <alignment horizontal="center" wrapText="1"/>
    </xf>
    <xf numFmtId="43" fontId="17" fillId="0" borderId="1" xfId="4" applyFont="1" applyFill="1" applyBorder="1" applyAlignment="1" applyProtection="1">
      <alignment horizontal="center" wrapText="1"/>
    </xf>
    <xf numFmtId="43" fontId="17" fillId="0" borderId="28" xfId="4" applyFont="1" applyFill="1" applyBorder="1" applyAlignment="1" applyProtection="1">
      <alignment horizontal="center" wrapText="1"/>
    </xf>
    <xf numFmtId="164" fontId="7" fillId="2" borderId="29" xfId="0" applyNumberFormat="1" applyFont="1" applyFill="1" applyBorder="1" applyAlignment="1">
      <alignment horizontal="left" wrapText="1"/>
    </xf>
    <xf numFmtId="164" fontId="7" fillId="2" borderId="2" xfId="0" applyNumberFormat="1" applyFont="1" applyFill="1" applyBorder="1" applyAlignment="1">
      <alignment horizontal="left" wrapText="1"/>
    </xf>
    <xf numFmtId="164" fontId="7" fillId="2" borderId="27" xfId="0" applyNumberFormat="1" applyFont="1" applyFill="1" applyBorder="1" applyAlignment="1">
      <alignment horizontal="left" wrapText="1"/>
    </xf>
    <xf numFmtId="43" fontId="17" fillId="0" borderId="33" xfId="4" applyFont="1" applyFill="1" applyBorder="1" applyAlignment="1" applyProtection="1">
      <alignment horizontal="center" wrapText="1"/>
    </xf>
    <xf numFmtId="43" fontId="17" fillId="0" borderId="5" xfId="4" applyFont="1" applyFill="1" applyBorder="1" applyAlignment="1" applyProtection="1">
      <alignment horizontal="center" wrapText="1"/>
    </xf>
    <xf numFmtId="43" fontId="17" fillId="0" borderId="34" xfId="4" applyFont="1" applyFill="1" applyBorder="1" applyAlignment="1" applyProtection="1">
      <alignment horizontal="center" wrapText="1"/>
    </xf>
    <xf numFmtId="164" fontId="13" fillId="3" borderId="1" xfId="0" applyNumberFormat="1" applyFont="1" applyFill="1" applyBorder="1" applyAlignment="1">
      <alignment horizontal="left" vertical="center"/>
    </xf>
    <xf numFmtId="164" fontId="22" fillId="2" borderId="38" xfId="0" applyNumberFormat="1" applyFont="1" applyFill="1" applyBorder="1" applyAlignment="1">
      <alignment horizontal="left" wrapText="1"/>
    </xf>
    <xf numFmtId="164" fontId="22" fillId="2" borderId="39" xfId="0" applyNumberFormat="1" applyFont="1" applyFill="1" applyBorder="1" applyAlignment="1">
      <alignment horizontal="left" wrapText="1"/>
    </xf>
    <xf numFmtId="164" fontId="22" fillId="2" borderId="40" xfId="0" applyNumberFormat="1" applyFont="1" applyFill="1" applyBorder="1" applyAlignment="1">
      <alignment horizontal="left" wrapText="1"/>
    </xf>
    <xf numFmtId="166" fontId="17" fillId="0" borderId="49" xfId="0" applyNumberFormat="1" applyFont="1" applyBorder="1" applyAlignment="1">
      <alignment horizontal="center" wrapText="1"/>
    </xf>
    <xf numFmtId="166" fontId="17" fillId="0" borderId="22" xfId="0" applyNumberFormat="1" applyFont="1" applyBorder="1" applyAlignment="1">
      <alignment horizontal="center" wrapText="1"/>
    </xf>
    <xf numFmtId="166" fontId="17" fillId="0" borderId="50" xfId="0" applyNumberFormat="1" applyFont="1" applyBorder="1" applyAlignment="1">
      <alignment horizontal="center" wrapText="1"/>
    </xf>
    <xf numFmtId="164" fontId="25" fillId="4" borderId="29" xfId="0" applyNumberFormat="1" applyFont="1" applyFill="1" applyBorder="1" applyAlignment="1">
      <alignment wrapText="1"/>
    </xf>
    <xf numFmtId="164" fontId="25" fillId="4" borderId="2" xfId="0" applyNumberFormat="1" applyFont="1" applyFill="1" applyBorder="1" applyAlignment="1">
      <alignment wrapText="1"/>
    </xf>
    <xf numFmtId="164" fontId="25" fillId="4" borderId="27" xfId="0" applyNumberFormat="1" applyFont="1" applyFill="1" applyBorder="1" applyAlignment="1">
      <alignment wrapText="1"/>
    </xf>
    <xf numFmtId="164" fontId="9" fillId="4" borderId="29" xfId="0" applyNumberFormat="1" applyFont="1" applyFill="1" applyBorder="1" applyAlignment="1">
      <alignment horizontal="left" wrapText="1"/>
    </xf>
    <xf numFmtId="164" fontId="9" fillId="4" borderId="2" xfId="0" applyNumberFormat="1" applyFont="1" applyFill="1" applyBorder="1" applyAlignment="1">
      <alignment horizontal="left" wrapText="1"/>
    </xf>
    <xf numFmtId="164" fontId="9" fillId="4" borderId="27" xfId="0" applyNumberFormat="1" applyFont="1" applyFill="1" applyBorder="1" applyAlignment="1">
      <alignment horizontal="left" wrapText="1"/>
    </xf>
    <xf numFmtId="164" fontId="4" fillId="3" borderId="52" xfId="0" applyNumberFormat="1" applyFont="1" applyFill="1" applyBorder="1" applyAlignment="1">
      <alignment horizontal="center" vertical="center" wrapText="1"/>
    </xf>
    <xf numFmtId="164" fontId="4" fillId="3" borderId="2" xfId="0" applyNumberFormat="1" applyFont="1" applyFill="1" applyBorder="1" applyAlignment="1">
      <alignment horizontal="center" vertical="center" wrapText="1"/>
    </xf>
    <xf numFmtId="164" fontId="4" fillId="3" borderId="30" xfId="0" applyNumberFormat="1" applyFont="1" applyFill="1" applyBorder="1" applyAlignment="1">
      <alignment horizontal="center" vertical="center" wrapText="1"/>
    </xf>
    <xf numFmtId="9" fontId="20" fillId="0" borderId="53" xfId="2" applyFont="1" applyFill="1" applyBorder="1" applyAlignment="1">
      <alignment horizontal="center" wrapText="1"/>
    </xf>
    <xf numFmtId="9" fontId="20" fillId="0" borderId="2" xfId="2" applyFont="1" applyFill="1" applyBorder="1" applyAlignment="1">
      <alignment horizontal="center" wrapText="1"/>
    </xf>
    <xf numFmtId="9" fontId="20" fillId="0" borderId="30" xfId="2" applyFont="1" applyFill="1" applyBorder="1" applyAlignment="1">
      <alignment horizontal="center" wrapText="1"/>
    </xf>
  </cellXfs>
  <cellStyles count="7">
    <cellStyle name="Comma" xfId="1" builtinId="3"/>
    <cellStyle name="Comma 10" xfId="5" xr:uid="{7CD46F1C-0D9B-4153-88A3-2028BF4D665C}"/>
    <cellStyle name="Comma 2" xfId="4" xr:uid="{A1557F2D-63F0-4EFA-91FE-7D01912FB3A9}"/>
    <cellStyle name="Normal" xfId="0" builtinId="0"/>
    <cellStyle name="Normal 2" xfId="3" xr:uid="{8B989667-E948-43BD-BE79-5CAF39665E7B}"/>
    <cellStyle name="Percent" xfId="2" builtinId="5"/>
    <cellStyle name="Percent 2" xfId="6" xr:uid="{88738E76-D6E9-4524-B682-A3CA16263F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AppData/Local/Microsoft/Windows/INetCache/Content.Outlook/H4LRIBRE/JAN%202023%20FAAC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Sheet2"/>
      <sheetName val="Distribution (2)"/>
      <sheetName val="Sheet1"/>
    </sheetNames>
    <sheetDataSet>
      <sheetData sheetId="0"/>
      <sheetData sheetId="1">
        <row r="54">
          <cell r="D54">
            <v>417.42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CCB8-1273-4F8F-8495-98F20628F96B}">
  <sheetPr>
    <pageSetUpPr fitToPage="1"/>
  </sheetPr>
  <dimension ref="B1:R73"/>
  <sheetViews>
    <sheetView tabSelected="1" zoomScale="70" zoomScaleNormal="70" workbookViewId="0">
      <selection activeCell="C72" sqref="C72:J72"/>
    </sheetView>
  </sheetViews>
  <sheetFormatPr defaultColWidth="8.5703125" defaultRowHeight="15.75" x14ac:dyDescent="0.25"/>
  <cols>
    <col min="1" max="1" width="1.5703125" style="6" customWidth="1"/>
    <col min="2" max="2" width="5" style="6" customWidth="1"/>
    <col min="3" max="3" width="45" style="6" customWidth="1"/>
    <col min="4" max="4" width="14.5703125" style="6" bestFit="1" customWidth="1"/>
    <col min="5" max="5" width="14.28515625" style="6" bestFit="1" customWidth="1"/>
    <col min="6" max="6" width="27.140625" style="7" bestFit="1" customWidth="1"/>
    <col min="7" max="7" width="20.5703125" style="6" customWidth="1"/>
    <col min="8" max="8" width="16.5703125" style="6" customWidth="1"/>
    <col min="9" max="9" width="13.42578125" style="8" customWidth="1"/>
    <col min="10" max="10" width="47.5703125" style="6" customWidth="1"/>
    <col min="11" max="11" width="23.7109375" style="6" customWidth="1"/>
    <col min="12" max="12" width="17.42578125" style="6" customWidth="1"/>
    <col min="13" max="13" width="35.5703125" style="6" customWidth="1"/>
    <col min="14" max="14" width="20.42578125" style="6" bestFit="1" customWidth="1"/>
    <col min="15" max="15" width="29.5703125" style="6" customWidth="1"/>
    <col min="16" max="16" width="17.28515625" style="6" customWidth="1"/>
    <col min="17" max="17" width="8.5703125" style="6"/>
    <col min="18" max="18" width="22.5703125" style="9" customWidth="1"/>
    <col min="19" max="16384" width="8.5703125" style="6"/>
  </cols>
  <sheetData>
    <row r="1" spans="2:18" ht="9" customHeight="1" thickBot="1" x14ac:dyDescent="0.3"/>
    <row r="2" spans="2:18" ht="43.15" customHeight="1" thickBot="1" x14ac:dyDescent="0.3">
      <c r="B2" s="204" t="s">
        <v>35</v>
      </c>
      <c r="C2" s="205"/>
      <c r="D2" s="205"/>
      <c r="E2" s="205"/>
      <c r="F2" s="205"/>
      <c r="G2" s="205"/>
      <c r="H2" s="205"/>
      <c r="I2" s="205"/>
      <c r="J2" s="205"/>
      <c r="K2" s="205"/>
      <c r="L2" s="205"/>
      <c r="M2" s="205"/>
      <c r="N2" s="206"/>
      <c r="O2" s="206"/>
      <c r="P2" s="207"/>
    </row>
    <row r="3" spans="2:18" ht="15.75" hidden="1" customHeight="1" x14ac:dyDescent="0.25">
      <c r="B3" s="10">
        <v>1</v>
      </c>
      <c r="C3" s="11" t="s">
        <v>0</v>
      </c>
      <c r="D3" s="12" t="s">
        <v>1</v>
      </c>
      <c r="E3" s="12" t="s">
        <v>2</v>
      </c>
      <c r="F3" s="12" t="s">
        <v>3</v>
      </c>
      <c r="G3" s="12" t="s">
        <v>4</v>
      </c>
      <c r="H3" s="12">
        <v>7</v>
      </c>
      <c r="I3" s="12">
        <v>8</v>
      </c>
      <c r="J3" s="12">
        <v>9</v>
      </c>
      <c r="K3" s="12">
        <v>10</v>
      </c>
      <c r="L3" s="12">
        <v>11</v>
      </c>
      <c r="M3" s="12">
        <v>12</v>
      </c>
      <c r="N3" s="13"/>
      <c r="O3" s="12"/>
      <c r="P3" s="14"/>
    </row>
    <row r="4" spans="2:18" ht="20.25" customHeight="1" x14ac:dyDescent="0.25">
      <c r="B4" s="15"/>
      <c r="C4" s="16" t="s">
        <v>36</v>
      </c>
      <c r="D4" s="16" t="s">
        <v>5</v>
      </c>
      <c r="E4" s="16"/>
      <c r="F4" s="16"/>
      <c r="G4" s="16"/>
      <c r="H4" s="16"/>
      <c r="I4" s="16"/>
      <c r="J4" s="17"/>
      <c r="K4" s="16"/>
      <c r="L4" s="16"/>
      <c r="M4" s="18"/>
      <c r="N4" s="208" t="s">
        <v>18</v>
      </c>
      <c r="O4" s="209"/>
      <c r="P4" s="210"/>
    </row>
    <row r="5" spans="2:18" ht="28.5" customHeight="1" x14ac:dyDescent="0.25">
      <c r="B5" s="19"/>
      <c r="C5" s="20" t="s">
        <v>8</v>
      </c>
      <c r="D5" s="1" t="s">
        <v>9</v>
      </c>
      <c r="E5" s="1" t="s">
        <v>10</v>
      </c>
      <c r="F5" s="1" t="s">
        <v>11</v>
      </c>
      <c r="G5" s="1" t="s">
        <v>12</v>
      </c>
      <c r="H5" s="1" t="s">
        <v>13</v>
      </c>
      <c r="I5" s="1" t="s">
        <v>37</v>
      </c>
      <c r="J5" s="1" t="s">
        <v>14</v>
      </c>
      <c r="K5" s="1" t="s">
        <v>15</v>
      </c>
      <c r="L5" s="1" t="s">
        <v>16</v>
      </c>
      <c r="M5" s="21" t="s">
        <v>17</v>
      </c>
      <c r="N5" s="211"/>
      <c r="O5" s="212"/>
      <c r="P5" s="213"/>
    </row>
    <row r="6" spans="2:18" ht="30.75" customHeight="1" x14ac:dyDescent="0.25">
      <c r="B6" s="22"/>
      <c r="C6" s="23" t="s">
        <v>38</v>
      </c>
      <c r="D6" s="24"/>
      <c r="E6" s="24"/>
      <c r="F6" s="25"/>
      <c r="G6" s="26"/>
      <c r="H6" s="26"/>
      <c r="I6" s="27"/>
      <c r="J6" s="28"/>
      <c r="K6" s="29"/>
      <c r="L6" s="30"/>
      <c r="M6" s="31"/>
      <c r="N6" s="32"/>
      <c r="O6" s="33"/>
      <c r="P6" s="34"/>
    </row>
    <row r="7" spans="2:18" s="45" customFormat="1" ht="37.5" customHeight="1" x14ac:dyDescent="0.3">
      <c r="B7" s="35">
        <v>1</v>
      </c>
      <c r="C7" s="36" t="s">
        <v>39</v>
      </c>
      <c r="D7" s="37">
        <v>44870</v>
      </c>
      <c r="E7" s="37">
        <v>44900</v>
      </c>
      <c r="F7" s="38" t="s">
        <v>40</v>
      </c>
      <c r="G7" s="38" t="s">
        <v>41</v>
      </c>
      <c r="H7" s="38" t="s">
        <v>42</v>
      </c>
      <c r="I7" s="38" t="s">
        <v>19</v>
      </c>
      <c r="J7" s="39" t="s">
        <v>43</v>
      </c>
      <c r="K7" s="40">
        <v>50000</v>
      </c>
      <c r="L7" s="41">
        <v>98.831999999999994</v>
      </c>
      <c r="M7" s="42">
        <v>4941600</v>
      </c>
      <c r="N7" s="214" t="s">
        <v>38</v>
      </c>
      <c r="O7" s="215"/>
      <c r="P7" s="216"/>
      <c r="Q7" s="43"/>
      <c r="R7" s="44"/>
    </row>
    <row r="8" spans="2:18" s="45" customFormat="1" ht="37.5" customHeight="1" x14ac:dyDescent="0.3">
      <c r="B8" s="35">
        <v>2</v>
      </c>
      <c r="C8" s="36" t="s">
        <v>39</v>
      </c>
      <c r="D8" s="37">
        <v>44870</v>
      </c>
      <c r="E8" s="37">
        <v>44900</v>
      </c>
      <c r="F8" s="38" t="s">
        <v>40</v>
      </c>
      <c r="G8" s="38" t="s">
        <v>41</v>
      </c>
      <c r="H8" s="38" t="s">
        <v>42</v>
      </c>
      <c r="I8" s="38" t="s">
        <v>19</v>
      </c>
      <c r="J8" s="39" t="s">
        <v>44</v>
      </c>
      <c r="K8" s="40">
        <v>200000</v>
      </c>
      <c r="L8" s="41">
        <v>98.831999999999994</v>
      </c>
      <c r="M8" s="42">
        <v>19766400</v>
      </c>
      <c r="N8" s="217"/>
      <c r="O8" s="218"/>
      <c r="P8" s="219"/>
      <c r="Q8" s="43"/>
      <c r="R8" s="44"/>
    </row>
    <row r="9" spans="2:18" ht="37.5" hidden="1" customHeight="1" x14ac:dyDescent="0.25">
      <c r="B9" s="46">
        <v>3</v>
      </c>
      <c r="C9" s="47"/>
      <c r="D9" s="48"/>
      <c r="E9" s="48"/>
      <c r="F9" s="49"/>
      <c r="G9" s="50"/>
      <c r="H9" s="50"/>
      <c r="I9" s="50"/>
      <c r="J9" s="51"/>
      <c r="K9" s="52"/>
      <c r="L9" s="53"/>
      <c r="M9" s="54"/>
      <c r="N9" s="217"/>
      <c r="O9" s="218"/>
      <c r="P9" s="219"/>
      <c r="Q9" s="55"/>
    </row>
    <row r="10" spans="2:18" ht="37.5" hidden="1" customHeight="1" x14ac:dyDescent="0.25">
      <c r="B10" s="46">
        <v>4</v>
      </c>
      <c r="C10" s="47"/>
      <c r="D10" s="48"/>
      <c r="E10" s="48"/>
      <c r="F10" s="49"/>
      <c r="G10" s="50"/>
      <c r="H10" s="50"/>
      <c r="I10" s="50"/>
      <c r="J10" s="51"/>
      <c r="K10" s="52"/>
      <c r="L10" s="53"/>
      <c r="M10" s="54"/>
      <c r="N10" s="217"/>
      <c r="O10" s="218"/>
      <c r="P10" s="219"/>
      <c r="Q10" s="55"/>
    </row>
    <row r="11" spans="2:18" ht="37.5" hidden="1" customHeight="1" x14ac:dyDescent="0.25">
      <c r="B11" s="46">
        <v>5</v>
      </c>
      <c r="C11" s="47"/>
      <c r="D11" s="48"/>
      <c r="E11" s="48"/>
      <c r="F11" s="49"/>
      <c r="G11" s="50"/>
      <c r="H11" s="50"/>
      <c r="I11" s="50"/>
      <c r="J11" s="51"/>
      <c r="K11" s="52"/>
      <c r="L11" s="53"/>
      <c r="M11" s="54"/>
      <c r="N11" s="217"/>
      <c r="O11" s="218"/>
      <c r="P11" s="219"/>
      <c r="Q11" s="55"/>
    </row>
    <row r="12" spans="2:18" ht="37.5" hidden="1" customHeight="1" x14ac:dyDescent="0.25">
      <c r="B12" s="46">
        <v>6</v>
      </c>
      <c r="C12" s="47"/>
      <c r="D12" s="48"/>
      <c r="E12" s="48"/>
      <c r="F12" s="49"/>
      <c r="G12" s="50"/>
      <c r="H12" s="50"/>
      <c r="I12" s="50"/>
      <c r="J12" s="51"/>
      <c r="K12" s="52"/>
      <c r="L12" s="53"/>
      <c r="M12" s="54"/>
      <c r="N12" s="217"/>
      <c r="O12" s="218"/>
      <c r="P12" s="219"/>
      <c r="Q12" s="55"/>
    </row>
    <row r="13" spans="2:18" ht="37.5" hidden="1" customHeight="1" x14ac:dyDescent="0.25">
      <c r="B13" s="46">
        <v>7</v>
      </c>
      <c r="C13" s="47"/>
      <c r="D13" s="48"/>
      <c r="E13" s="48"/>
      <c r="F13" s="49"/>
      <c r="G13" s="50"/>
      <c r="H13" s="50"/>
      <c r="I13" s="50"/>
      <c r="J13" s="51"/>
      <c r="K13" s="52"/>
      <c r="L13" s="53"/>
      <c r="M13" s="54"/>
      <c r="N13" s="217"/>
      <c r="O13" s="218"/>
      <c r="P13" s="219"/>
      <c r="Q13" s="55"/>
    </row>
    <row r="14" spans="2:18" ht="37.5" hidden="1" customHeight="1" x14ac:dyDescent="0.25">
      <c r="B14" s="46">
        <v>8</v>
      </c>
      <c r="C14" s="47"/>
      <c r="D14" s="48"/>
      <c r="E14" s="48"/>
      <c r="F14" s="49"/>
      <c r="G14" s="50"/>
      <c r="H14" s="50"/>
      <c r="I14" s="50"/>
      <c r="J14" s="51"/>
      <c r="K14" s="52"/>
      <c r="L14" s="53"/>
      <c r="M14" s="54"/>
      <c r="N14" s="220"/>
      <c r="O14" s="221"/>
      <c r="P14" s="222"/>
      <c r="Q14" s="55"/>
    </row>
    <row r="15" spans="2:18" ht="37.5" hidden="1" customHeight="1" x14ac:dyDescent="0.25">
      <c r="B15" s="46">
        <v>9</v>
      </c>
      <c r="C15" s="47"/>
      <c r="D15" s="48"/>
      <c r="E15" s="48"/>
      <c r="F15" s="49"/>
      <c r="G15" s="50"/>
      <c r="H15" s="50"/>
      <c r="I15" s="50"/>
      <c r="J15" s="51"/>
      <c r="K15" s="52"/>
      <c r="L15" s="53"/>
      <c r="M15" s="54"/>
      <c r="N15" s="223"/>
      <c r="O15" s="224"/>
      <c r="P15" s="225"/>
      <c r="Q15" s="55"/>
    </row>
    <row r="16" spans="2:18" s="55" customFormat="1" ht="23.25" customHeight="1" x14ac:dyDescent="0.25">
      <c r="B16" s="22"/>
      <c r="C16" s="226" t="s">
        <v>20</v>
      </c>
      <c r="D16" s="227"/>
      <c r="E16" s="227"/>
      <c r="F16" s="227"/>
      <c r="G16" s="227"/>
      <c r="H16" s="227"/>
      <c r="I16" s="227"/>
      <c r="J16" s="228"/>
      <c r="K16" s="56">
        <f>SUM(K7:K15)</f>
        <v>250000</v>
      </c>
      <c r="L16" s="56"/>
      <c r="M16" s="56">
        <f>SUM(M7:M15)</f>
        <v>24708000</v>
      </c>
      <c r="N16" s="57"/>
      <c r="O16" s="58"/>
      <c r="P16" s="59"/>
      <c r="Q16" s="6"/>
      <c r="R16" s="60"/>
    </row>
    <row r="17" spans="2:18" s="55" customFormat="1" ht="8.65" hidden="1" customHeight="1" x14ac:dyDescent="0.25">
      <c r="B17" s="61"/>
      <c r="C17" s="62"/>
      <c r="D17" s="48"/>
      <c r="E17" s="48"/>
      <c r="F17" s="50"/>
      <c r="G17" s="50"/>
      <c r="H17" s="50"/>
      <c r="I17" s="63"/>
      <c r="J17" s="50"/>
      <c r="K17" s="64"/>
      <c r="L17" s="65"/>
      <c r="M17" s="54"/>
      <c r="N17" s="66"/>
      <c r="O17" s="67"/>
      <c r="P17" s="68"/>
      <c r="Q17" s="8"/>
      <c r="R17" s="69"/>
    </row>
    <row r="18" spans="2:18" s="55" customFormat="1" ht="34.5" hidden="1" customHeight="1" x14ac:dyDescent="0.25">
      <c r="B18" s="22"/>
      <c r="C18" s="70" t="s">
        <v>45</v>
      </c>
      <c r="D18" s="48"/>
      <c r="E18" s="48"/>
      <c r="F18" s="50"/>
      <c r="G18" s="50"/>
      <c r="H18" s="50"/>
      <c r="I18" s="63"/>
      <c r="J18" s="50"/>
      <c r="K18" s="64"/>
      <c r="L18" s="65"/>
      <c r="M18" s="54"/>
      <c r="P18" s="68"/>
      <c r="Q18" s="8"/>
      <c r="R18" s="69"/>
    </row>
    <row r="19" spans="2:18" s="55" customFormat="1" ht="8.65" hidden="1" customHeight="1" x14ac:dyDescent="0.25">
      <c r="B19" s="61"/>
      <c r="C19" s="62"/>
      <c r="D19" s="48"/>
      <c r="E19" s="48"/>
      <c r="F19" s="50"/>
      <c r="G19" s="50"/>
      <c r="H19" s="50"/>
      <c r="I19" s="63"/>
      <c r="J19" s="50"/>
      <c r="K19" s="64"/>
      <c r="L19" s="65"/>
      <c r="M19" s="54"/>
      <c r="N19" s="66"/>
      <c r="O19" s="67"/>
      <c r="P19" s="68"/>
      <c r="Q19" s="8"/>
      <c r="R19" s="69"/>
    </row>
    <row r="20" spans="2:18" s="55" customFormat="1" ht="28.5" hidden="1" customHeight="1" x14ac:dyDescent="0.25">
      <c r="B20" s="19"/>
      <c r="C20" s="20" t="s">
        <v>8</v>
      </c>
      <c r="D20" s="1" t="s">
        <v>9</v>
      </c>
      <c r="E20" s="1" t="s">
        <v>10</v>
      </c>
      <c r="F20" s="1" t="s">
        <v>11</v>
      </c>
      <c r="G20" s="1" t="s">
        <v>12</v>
      </c>
      <c r="H20" s="1" t="s">
        <v>13</v>
      </c>
      <c r="I20" s="1" t="s">
        <v>37</v>
      </c>
      <c r="J20" s="1" t="s">
        <v>14</v>
      </c>
      <c r="K20" s="1" t="s">
        <v>15</v>
      </c>
      <c r="L20" s="1" t="s">
        <v>16</v>
      </c>
      <c r="M20" s="21" t="s">
        <v>17</v>
      </c>
      <c r="N20" s="71" t="s">
        <v>6</v>
      </c>
      <c r="O20" s="72" t="s">
        <v>7</v>
      </c>
      <c r="P20" s="73" t="s">
        <v>18</v>
      </c>
      <c r="Q20" s="8"/>
      <c r="R20" s="69"/>
    </row>
    <row r="21" spans="2:18" ht="32.25" hidden="1" customHeight="1" x14ac:dyDescent="0.25">
      <c r="B21" s="46">
        <v>1</v>
      </c>
      <c r="C21" s="47"/>
      <c r="D21" s="48"/>
      <c r="E21" s="48"/>
      <c r="F21" s="50"/>
      <c r="G21" s="50"/>
      <c r="H21" s="50"/>
      <c r="I21" s="50"/>
      <c r="J21" s="51"/>
      <c r="K21" s="52"/>
      <c r="L21" s="53"/>
      <c r="M21" s="54"/>
      <c r="N21" s="74">
        <f>'[31]Exec Summary'!$D$54</f>
        <v>417.42</v>
      </c>
      <c r="O21" s="75">
        <f t="shared" ref="O21:O28" si="0">M21*N21</f>
        <v>0</v>
      </c>
      <c r="P21" s="76"/>
      <c r="Q21" s="55"/>
    </row>
    <row r="22" spans="2:18" ht="33.75" hidden="1" customHeight="1" x14ac:dyDescent="0.25">
      <c r="B22" s="46">
        <v>2</v>
      </c>
      <c r="C22" s="47"/>
      <c r="D22" s="48"/>
      <c r="E22" s="48"/>
      <c r="F22" s="50"/>
      <c r="G22" s="50"/>
      <c r="H22" s="50"/>
      <c r="I22" s="50"/>
      <c r="J22" s="51"/>
      <c r="K22" s="52"/>
      <c r="L22" s="53"/>
      <c r="M22" s="54"/>
      <c r="N22" s="74">
        <f>'[31]Exec Summary'!$D$54</f>
        <v>417.42</v>
      </c>
      <c r="O22" s="75">
        <f t="shared" si="0"/>
        <v>0</v>
      </c>
      <c r="P22" s="76"/>
      <c r="Q22" s="55"/>
    </row>
    <row r="23" spans="2:18" ht="36" hidden="1" customHeight="1" x14ac:dyDescent="0.25">
      <c r="B23" s="46">
        <v>3</v>
      </c>
      <c r="C23" s="47"/>
      <c r="D23" s="48"/>
      <c r="E23" s="48"/>
      <c r="F23" s="50"/>
      <c r="G23" s="50"/>
      <c r="H23" s="50"/>
      <c r="I23" s="50"/>
      <c r="J23" s="51"/>
      <c r="K23" s="52"/>
      <c r="L23" s="53"/>
      <c r="M23" s="54"/>
      <c r="N23" s="74">
        <f>'[31]Exec Summary'!$D$54</f>
        <v>417.42</v>
      </c>
      <c r="O23" s="75">
        <f t="shared" si="0"/>
        <v>0</v>
      </c>
      <c r="P23" s="76"/>
      <c r="Q23" s="55"/>
    </row>
    <row r="24" spans="2:18" ht="33.75" hidden="1" customHeight="1" x14ac:dyDescent="0.25">
      <c r="B24" s="46">
        <v>4</v>
      </c>
      <c r="C24" s="47"/>
      <c r="D24" s="48"/>
      <c r="E24" s="48"/>
      <c r="F24" s="49"/>
      <c r="G24" s="50"/>
      <c r="H24" s="50"/>
      <c r="I24" s="50"/>
      <c r="J24" s="51"/>
      <c r="K24" s="52"/>
      <c r="L24" s="53"/>
      <c r="M24" s="54"/>
      <c r="N24" s="74">
        <f>'[31]Exec Summary'!$D$54</f>
        <v>417.42</v>
      </c>
      <c r="O24" s="75">
        <f t="shared" si="0"/>
        <v>0</v>
      </c>
      <c r="P24" s="76"/>
      <c r="Q24" s="55"/>
    </row>
    <row r="25" spans="2:18" ht="36" hidden="1" customHeight="1" x14ac:dyDescent="0.25">
      <c r="B25" s="46">
        <v>5</v>
      </c>
      <c r="C25" s="47"/>
      <c r="D25" s="48"/>
      <c r="E25" s="48"/>
      <c r="F25" s="49"/>
      <c r="G25" s="50"/>
      <c r="H25" s="50"/>
      <c r="I25" s="50"/>
      <c r="J25" s="51"/>
      <c r="K25" s="52"/>
      <c r="L25" s="53"/>
      <c r="M25" s="54"/>
      <c r="N25" s="74">
        <f>'[31]Exec Summary'!$D$54</f>
        <v>417.42</v>
      </c>
      <c r="O25" s="75">
        <f t="shared" si="0"/>
        <v>0</v>
      </c>
      <c r="P25" s="76"/>
      <c r="Q25" s="55"/>
    </row>
    <row r="26" spans="2:18" ht="36" hidden="1" customHeight="1" x14ac:dyDescent="0.25">
      <c r="B26" s="46">
        <v>5</v>
      </c>
      <c r="C26" s="47"/>
      <c r="D26" s="48"/>
      <c r="E26" s="48"/>
      <c r="F26" s="49"/>
      <c r="G26" s="50"/>
      <c r="H26" s="50"/>
      <c r="I26" s="50"/>
      <c r="J26" s="51"/>
      <c r="K26" s="52"/>
      <c r="L26" s="53"/>
      <c r="M26" s="54"/>
      <c r="N26" s="74">
        <f>'[31]Exec Summary'!$D$54</f>
        <v>417.42</v>
      </c>
      <c r="O26" s="75">
        <f t="shared" si="0"/>
        <v>0</v>
      </c>
      <c r="P26" s="76"/>
      <c r="Q26" s="55"/>
    </row>
    <row r="27" spans="2:18" ht="34.5" hidden="1" customHeight="1" x14ac:dyDescent="0.25">
      <c r="B27" s="46">
        <v>6</v>
      </c>
      <c r="C27" s="47"/>
      <c r="D27" s="48"/>
      <c r="E27" s="48"/>
      <c r="F27" s="49"/>
      <c r="G27" s="50"/>
      <c r="H27" s="50"/>
      <c r="I27" s="50"/>
      <c r="J27" s="51"/>
      <c r="K27" s="52"/>
      <c r="L27" s="53"/>
      <c r="M27" s="54"/>
      <c r="N27" s="74">
        <f>'[31]Exec Summary'!$D$54</f>
        <v>417.42</v>
      </c>
      <c r="O27" s="75">
        <f t="shared" si="0"/>
        <v>0</v>
      </c>
      <c r="P27" s="76"/>
      <c r="Q27" s="55"/>
    </row>
    <row r="28" spans="2:18" ht="36" hidden="1" customHeight="1" x14ac:dyDescent="0.25">
      <c r="B28" s="46">
        <v>7</v>
      </c>
      <c r="C28" s="47"/>
      <c r="D28" s="48"/>
      <c r="E28" s="48"/>
      <c r="F28" s="49"/>
      <c r="G28" s="50"/>
      <c r="H28" s="50"/>
      <c r="I28" s="50"/>
      <c r="J28" s="51"/>
      <c r="K28" s="52"/>
      <c r="L28" s="53"/>
      <c r="M28" s="54"/>
      <c r="N28" s="74">
        <f>'[31]Exec Summary'!$D$54</f>
        <v>417.42</v>
      </c>
      <c r="O28" s="75">
        <f t="shared" si="0"/>
        <v>0</v>
      </c>
      <c r="P28" s="76"/>
      <c r="Q28" s="55"/>
    </row>
    <row r="29" spans="2:18" s="55" customFormat="1" ht="25.5" hidden="1" customHeight="1" x14ac:dyDescent="0.25">
      <c r="B29" s="77"/>
      <c r="C29" s="201" t="s">
        <v>20</v>
      </c>
      <c r="D29" s="202"/>
      <c r="E29" s="202"/>
      <c r="F29" s="202"/>
      <c r="G29" s="202"/>
      <c r="H29" s="202"/>
      <c r="I29" s="202"/>
      <c r="J29" s="203"/>
      <c r="K29" s="78">
        <f>SUM(K21:K28)</f>
        <v>0</v>
      </c>
      <c r="L29" s="79"/>
      <c r="M29" s="80">
        <f>SUM(M21:M28)</f>
        <v>0</v>
      </c>
      <c r="N29" s="81"/>
      <c r="O29" s="82">
        <f>SUM(O21:O28)</f>
        <v>0</v>
      </c>
      <c r="P29" s="83"/>
      <c r="Q29" s="6"/>
      <c r="R29" s="60"/>
    </row>
    <row r="30" spans="2:18" s="55" customFormat="1" ht="7.5" hidden="1" customHeight="1" x14ac:dyDescent="0.25">
      <c r="B30" s="46"/>
      <c r="C30" s="84"/>
      <c r="D30" s="85"/>
      <c r="E30" s="85"/>
      <c r="F30" s="86"/>
      <c r="G30" s="85"/>
      <c r="H30" s="85"/>
      <c r="I30" s="85"/>
      <c r="J30" s="87"/>
      <c r="K30" s="88"/>
      <c r="L30" s="89"/>
      <c r="M30" s="90"/>
      <c r="N30" s="91"/>
      <c r="O30" s="92"/>
      <c r="P30" s="93"/>
      <c r="Q30" s="6"/>
      <c r="R30" s="60"/>
    </row>
    <row r="31" spans="2:18" s="55" customFormat="1" hidden="1" x14ac:dyDescent="0.25">
      <c r="B31" s="22"/>
      <c r="C31" s="23" t="s">
        <v>46</v>
      </c>
      <c r="D31" s="48"/>
      <c r="E31" s="48"/>
      <c r="F31" s="50"/>
      <c r="G31" s="50"/>
      <c r="H31" s="50"/>
      <c r="I31" s="63"/>
      <c r="J31" s="50"/>
      <c r="K31" s="64"/>
      <c r="L31" s="65"/>
      <c r="M31" s="54"/>
      <c r="N31" s="66"/>
      <c r="O31" s="67"/>
      <c r="P31" s="68"/>
      <c r="Q31" s="8"/>
      <c r="R31" s="69"/>
    </row>
    <row r="32" spans="2:18" ht="17.25" hidden="1" customHeight="1" x14ac:dyDescent="0.25">
      <c r="B32" s="46">
        <v>1</v>
      </c>
      <c r="C32" s="47"/>
      <c r="D32" s="48"/>
      <c r="E32" s="48"/>
      <c r="F32" s="49"/>
      <c r="G32" s="50"/>
      <c r="H32" s="50"/>
      <c r="I32" s="50"/>
      <c r="J32" s="51"/>
      <c r="K32" s="52"/>
      <c r="L32" s="53"/>
      <c r="M32" s="54"/>
      <c r="N32" s="229"/>
      <c r="O32" s="230"/>
      <c r="P32" s="231"/>
      <c r="Q32" s="55"/>
    </row>
    <row r="33" spans="2:18" ht="17.25" hidden="1" customHeight="1" x14ac:dyDescent="0.25">
      <c r="B33" s="46">
        <v>2</v>
      </c>
      <c r="C33" s="47"/>
      <c r="D33" s="48"/>
      <c r="E33" s="48"/>
      <c r="F33" s="49"/>
      <c r="G33" s="50"/>
      <c r="H33" s="50"/>
      <c r="I33" s="50"/>
      <c r="J33" s="51"/>
      <c r="K33" s="52"/>
      <c r="L33" s="53"/>
      <c r="M33" s="54"/>
      <c r="N33" s="229"/>
      <c r="O33" s="230"/>
      <c r="P33" s="231"/>
      <c r="Q33" s="55"/>
    </row>
    <row r="34" spans="2:18" ht="17.25" hidden="1" customHeight="1" x14ac:dyDescent="0.25">
      <c r="B34" s="46">
        <v>3</v>
      </c>
      <c r="C34" s="47"/>
      <c r="D34" s="48"/>
      <c r="E34" s="48"/>
      <c r="F34" s="49"/>
      <c r="G34" s="50"/>
      <c r="H34" s="50"/>
      <c r="I34" s="50"/>
      <c r="J34" s="51"/>
      <c r="K34" s="52"/>
      <c r="L34" s="53"/>
      <c r="M34" s="54"/>
      <c r="N34" s="229"/>
      <c r="O34" s="230"/>
      <c r="P34" s="231"/>
      <c r="Q34" s="55"/>
    </row>
    <row r="35" spans="2:18" ht="17.25" hidden="1" customHeight="1" x14ac:dyDescent="0.25">
      <c r="B35" s="46">
        <v>4</v>
      </c>
      <c r="C35" s="47"/>
      <c r="D35" s="48"/>
      <c r="E35" s="48"/>
      <c r="F35" s="49"/>
      <c r="G35" s="50"/>
      <c r="H35" s="50"/>
      <c r="I35" s="50"/>
      <c r="J35" s="51"/>
      <c r="K35" s="52"/>
      <c r="L35" s="53"/>
      <c r="M35" s="54"/>
      <c r="N35" s="229"/>
      <c r="O35" s="230"/>
      <c r="P35" s="231"/>
      <c r="Q35" s="55"/>
    </row>
    <row r="36" spans="2:18" ht="17.25" hidden="1" customHeight="1" x14ac:dyDescent="0.25">
      <c r="B36" s="46">
        <v>5</v>
      </c>
      <c r="C36" s="47"/>
      <c r="D36" s="48"/>
      <c r="E36" s="48"/>
      <c r="F36" s="49"/>
      <c r="G36" s="50"/>
      <c r="H36" s="50"/>
      <c r="I36" s="50"/>
      <c r="J36" s="51"/>
      <c r="K36" s="52"/>
      <c r="L36" s="53"/>
      <c r="M36" s="54"/>
      <c r="N36" s="229"/>
      <c r="O36" s="230"/>
      <c r="P36" s="231"/>
      <c r="Q36" s="55"/>
    </row>
    <row r="37" spans="2:18" s="55" customFormat="1" ht="23.25" hidden="1" customHeight="1" x14ac:dyDescent="0.25">
      <c r="B37" s="77"/>
      <c r="C37" s="201" t="s">
        <v>20</v>
      </c>
      <c r="D37" s="202"/>
      <c r="E37" s="202"/>
      <c r="F37" s="202"/>
      <c r="G37" s="202"/>
      <c r="H37" s="202"/>
      <c r="I37" s="202"/>
      <c r="J37" s="203"/>
      <c r="K37" s="78">
        <f>SUM(K32:K36)</f>
        <v>0</v>
      </c>
      <c r="L37" s="79"/>
      <c r="M37" s="94">
        <f>SUM(M32:M36)</f>
        <v>0</v>
      </c>
      <c r="N37" s="81"/>
      <c r="O37" s="95"/>
      <c r="P37" s="83"/>
      <c r="Q37" s="6"/>
      <c r="R37" s="60"/>
    </row>
    <row r="38" spans="2:18" s="5" customFormat="1" ht="32.25" customHeight="1" x14ac:dyDescent="0.3">
      <c r="B38" s="96"/>
      <c r="C38" s="232" t="s">
        <v>47</v>
      </c>
      <c r="D38" s="232"/>
      <c r="E38" s="232"/>
      <c r="F38" s="232"/>
      <c r="G38" s="232"/>
      <c r="H38" s="232"/>
      <c r="I38" s="232"/>
      <c r="J38" s="232"/>
      <c r="K38" s="2">
        <f>K37+K29+K16</f>
        <v>250000</v>
      </c>
      <c r="L38" s="3"/>
      <c r="M38" s="2">
        <f>M37+M29+M16</f>
        <v>24708000</v>
      </c>
      <c r="N38" s="97"/>
      <c r="O38" s="4"/>
      <c r="P38" s="98"/>
      <c r="R38" s="99"/>
    </row>
    <row r="39" spans="2:18" s="55" customFormat="1" ht="7.5" hidden="1" customHeight="1" x14ac:dyDescent="0.25">
      <c r="B39" s="46"/>
      <c r="C39" s="84"/>
      <c r="D39" s="85"/>
      <c r="E39" s="85"/>
      <c r="F39" s="86"/>
      <c r="G39" s="85"/>
      <c r="H39" s="85"/>
      <c r="I39" s="85"/>
      <c r="J39" s="87"/>
      <c r="K39" s="88"/>
      <c r="L39" s="89"/>
      <c r="M39" s="90"/>
      <c r="N39" s="100"/>
      <c r="O39" s="101"/>
      <c r="P39" s="102"/>
      <c r="Q39" s="6"/>
      <c r="R39" s="60"/>
    </row>
    <row r="40" spans="2:18" s="55" customFormat="1" ht="37.5" hidden="1" customHeight="1" x14ac:dyDescent="0.25">
      <c r="B40" s="103"/>
      <c r="C40" s="104" t="s">
        <v>48</v>
      </c>
      <c r="D40" s="105"/>
      <c r="E40" s="105"/>
      <c r="F40" s="106"/>
      <c r="G40" s="106"/>
      <c r="H40" s="106"/>
      <c r="I40" s="107"/>
      <c r="J40" s="106"/>
      <c r="K40" s="108"/>
      <c r="L40" s="109"/>
      <c r="M40" s="110"/>
      <c r="N40" s="111"/>
      <c r="O40" s="112"/>
      <c r="P40" s="113"/>
      <c r="Q40" s="8"/>
      <c r="R40" s="69"/>
    </row>
    <row r="41" spans="2:18" ht="45" hidden="1" customHeight="1" x14ac:dyDescent="0.25">
      <c r="B41" s="114">
        <v>1</v>
      </c>
      <c r="C41" s="115"/>
      <c r="D41" s="116"/>
      <c r="E41" s="116"/>
      <c r="F41" s="117"/>
      <c r="G41" s="118"/>
      <c r="H41" s="118"/>
      <c r="I41" s="118"/>
      <c r="J41" s="119"/>
      <c r="K41" s="120"/>
      <c r="L41" s="121"/>
      <c r="M41" s="122"/>
      <c r="N41" s="123"/>
      <c r="O41" s="124"/>
      <c r="P41" s="125"/>
      <c r="Q41" s="55"/>
      <c r="R41" s="9">
        <f>M41*N41</f>
        <v>0</v>
      </c>
    </row>
    <row r="42" spans="2:18" ht="17.25" hidden="1" customHeight="1" x14ac:dyDescent="0.25">
      <c r="B42" s="46">
        <v>2</v>
      </c>
      <c r="C42" s="47"/>
      <c r="D42" s="48"/>
      <c r="E42" s="48"/>
      <c r="F42" s="49"/>
      <c r="G42" s="50"/>
      <c r="H42" s="50"/>
      <c r="I42" s="50"/>
      <c r="J42" s="51"/>
      <c r="K42" s="52"/>
      <c r="L42" s="53"/>
      <c r="M42" s="54"/>
      <c r="N42" s="74"/>
      <c r="O42" s="75"/>
      <c r="P42" s="76"/>
      <c r="Q42" s="55"/>
      <c r="R42" s="9">
        <f>M42*N42</f>
        <v>0</v>
      </c>
    </row>
    <row r="43" spans="2:18" s="55" customFormat="1" ht="40.5" hidden="1" customHeight="1" x14ac:dyDescent="0.25">
      <c r="B43" s="126"/>
      <c r="C43" s="233" t="s">
        <v>20</v>
      </c>
      <c r="D43" s="234"/>
      <c r="E43" s="234"/>
      <c r="F43" s="234"/>
      <c r="G43" s="234"/>
      <c r="H43" s="234"/>
      <c r="I43" s="234"/>
      <c r="J43" s="235"/>
      <c r="K43" s="127">
        <f>SUM(K41:K42)</f>
        <v>0</v>
      </c>
      <c r="L43" s="128"/>
      <c r="M43" s="127">
        <f>SUM(M41:M42)</f>
        <v>0</v>
      </c>
      <c r="N43" s="129"/>
      <c r="O43" s="130"/>
      <c r="P43" s="131"/>
      <c r="Q43" s="6"/>
      <c r="R43" s="60"/>
    </row>
    <row r="44" spans="2:18" s="55" customFormat="1" ht="19.5" hidden="1" customHeight="1" x14ac:dyDescent="0.25">
      <c r="B44" s="132"/>
      <c r="C44" s="133"/>
      <c r="D44" s="134"/>
      <c r="E44" s="134"/>
      <c r="F44" s="135"/>
      <c r="G44" s="134"/>
      <c r="H44" s="134"/>
      <c r="I44" s="134"/>
      <c r="J44" s="136"/>
      <c r="K44" s="137"/>
      <c r="L44" s="138"/>
      <c r="M44" s="139"/>
      <c r="N44" s="91"/>
      <c r="O44" s="92"/>
      <c r="P44" s="93"/>
      <c r="Q44" s="6"/>
      <c r="R44" s="60"/>
    </row>
    <row r="45" spans="2:18" s="55" customFormat="1" ht="26.25" hidden="1" customHeight="1" x14ac:dyDescent="0.25">
      <c r="B45" s="103"/>
      <c r="C45" s="104" t="s">
        <v>49</v>
      </c>
      <c r="D45" s="236"/>
      <c r="E45" s="237"/>
      <c r="F45" s="237"/>
      <c r="G45" s="237"/>
      <c r="H45" s="237"/>
      <c r="I45" s="237"/>
      <c r="J45" s="237"/>
      <c r="K45" s="237"/>
      <c r="L45" s="237"/>
      <c r="M45" s="238"/>
      <c r="N45" s="111"/>
      <c r="O45" s="112"/>
      <c r="P45" s="113"/>
      <c r="Q45" s="8"/>
      <c r="R45" s="69"/>
    </row>
    <row r="46" spans="2:18" ht="35.25" hidden="1" customHeight="1" x14ac:dyDescent="0.25">
      <c r="B46" s="114">
        <v>1</v>
      </c>
      <c r="C46" s="115"/>
      <c r="D46" s="116"/>
      <c r="E46" s="116"/>
      <c r="F46" s="117"/>
      <c r="G46" s="118"/>
      <c r="H46" s="118"/>
      <c r="I46" s="118"/>
      <c r="J46" s="119"/>
      <c r="K46" s="120"/>
      <c r="L46" s="121"/>
      <c r="M46" s="122"/>
      <c r="N46" s="74">
        <f>'[31]Exec Summary'!$D$54</f>
        <v>417.42</v>
      </c>
      <c r="O46" s="124">
        <f>M46*N46</f>
        <v>0</v>
      </c>
      <c r="P46" s="125"/>
      <c r="Q46" s="55"/>
    </row>
    <row r="47" spans="2:18" ht="35.25" hidden="1" customHeight="1" x14ac:dyDescent="0.25">
      <c r="B47" s="114">
        <v>2</v>
      </c>
      <c r="C47" s="115"/>
      <c r="D47" s="116"/>
      <c r="E47" s="116"/>
      <c r="F47" s="117"/>
      <c r="G47" s="118"/>
      <c r="H47" s="118"/>
      <c r="I47" s="118"/>
      <c r="J47" s="119"/>
      <c r="K47" s="120"/>
      <c r="L47" s="121"/>
      <c r="M47" s="122"/>
      <c r="N47" s="74">
        <f>'[31]Exec Summary'!$D$54</f>
        <v>417.42</v>
      </c>
      <c r="O47" s="124">
        <f>M47*N47</f>
        <v>0</v>
      </c>
      <c r="P47" s="125"/>
      <c r="Q47" s="55"/>
    </row>
    <row r="48" spans="2:18" ht="30.75" hidden="1" customHeight="1" x14ac:dyDescent="0.25">
      <c r="B48" s="114">
        <v>3</v>
      </c>
      <c r="C48" s="115"/>
      <c r="D48" s="116"/>
      <c r="E48" s="116"/>
      <c r="F48" s="117"/>
      <c r="G48" s="118"/>
      <c r="H48" s="118"/>
      <c r="I48" s="118"/>
      <c r="J48" s="119"/>
      <c r="K48" s="120"/>
      <c r="L48" s="121"/>
      <c r="M48" s="122"/>
      <c r="N48" s="74">
        <f>'[31]Exec Summary'!$D$54</f>
        <v>417.42</v>
      </c>
      <c r="O48" s="124">
        <f>M48*N48</f>
        <v>0</v>
      </c>
      <c r="P48" s="125"/>
      <c r="Q48" s="55"/>
    </row>
    <row r="49" spans="2:18" s="55" customFormat="1" ht="30.75" hidden="1" customHeight="1" x14ac:dyDescent="0.25">
      <c r="B49" s="126"/>
      <c r="C49" s="233" t="s">
        <v>21</v>
      </c>
      <c r="D49" s="234"/>
      <c r="E49" s="234"/>
      <c r="F49" s="234"/>
      <c r="G49" s="234"/>
      <c r="H49" s="234"/>
      <c r="I49" s="234"/>
      <c r="J49" s="235"/>
      <c r="K49" s="127">
        <f>SUM(K46:K48)</f>
        <v>0</v>
      </c>
      <c r="L49" s="128"/>
      <c r="M49" s="140">
        <f>SUM(M46:M48)</f>
        <v>0</v>
      </c>
      <c r="N49" s="129"/>
      <c r="O49" s="129">
        <f>SUM(O46:O48)</f>
        <v>0</v>
      </c>
      <c r="P49" s="131"/>
      <c r="Q49" s="6"/>
      <c r="R49" s="60"/>
    </row>
    <row r="50" spans="2:18" s="5" customFormat="1" ht="20.25" hidden="1" x14ac:dyDescent="0.3">
      <c r="B50" s="96"/>
      <c r="C50" s="232" t="s">
        <v>50</v>
      </c>
      <c r="D50" s="232"/>
      <c r="E50" s="232"/>
      <c r="F50" s="232"/>
      <c r="G50" s="232"/>
      <c r="H50" s="232"/>
      <c r="I50" s="232"/>
      <c r="J50" s="232"/>
      <c r="K50" s="2">
        <f>K49+K43+K38</f>
        <v>250000</v>
      </c>
      <c r="L50" s="2"/>
      <c r="M50" s="2">
        <f>M49+M43+M38</f>
        <v>24708000</v>
      </c>
      <c r="N50" s="97"/>
      <c r="O50" s="4"/>
      <c r="P50" s="98"/>
      <c r="R50" s="99"/>
    </row>
    <row r="51" spans="2:18" s="55" customFormat="1" ht="4.5" hidden="1" customHeight="1" x14ac:dyDescent="0.25">
      <c r="B51" s="132"/>
      <c r="C51" s="133"/>
      <c r="D51" s="134"/>
      <c r="E51" s="134"/>
      <c r="F51" s="135"/>
      <c r="G51" s="134"/>
      <c r="H51" s="134"/>
      <c r="I51" s="134"/>
      <c r="J51" s="136"/>
      <c r="K51" s="137"/>
      <c r="L51" s="138"/>
      <c r="M51" s="139"/>
      <c r="N51" s="91"/>
      <c r="O51" s="92"/>
      <c r="P51" s="93"/>
      <c r="Q51" s="6"/>
      <c r="R51" s="60"/>
    </row>
    <row r="52" spans="2:18" s="55" customFormat="1" hidden="1" x14ac:dyDescent="0.25">
      <c r="B52" s="22" t="s">
        <v>51</v>
      </c>
      <c r="C52" s="23" t="s">
        <v>52</v>
      </c>
      <c r="D52" s="48"/>
      <c r="E52" s="48"/>
      <c r="F52" s="50"/>
      <c r="G52" s="50"/>
      <c r="H52" s="50"/>
      <c r="I52" s="63"/>
      <c r="J52" s="50"/>
      <c r="K52" s="64"/>
      <c r="L52" s="65"/>
      <c r="M52" s="54"/>
      <c r="N52" s="66"/>
      <c r="O52" s="67"/>
      <c r="P52" s="68"/>
      <c r="Q52" s="8"/>
      <c r="R52" s="69"/>
    </row>
    <row r="53" spans="2:18" hidden="1" x14ac:dyDescent="0.25">
      <c r="B53" s="46"/>
      <c r="C53" s="47"/>
      <c r="D53" s="48"/>
      <c r="E53" s="48"/>
      <c r="F53" s="49"/>
      <c r="G53" s="50"/>
      <c r="H53" s="50"/>
      <c r="I53" s="50"/>
      <c r="J53" s="51"/>
      <c r="K53" s="52"/>
      <c r="L53" s="53"/>
      <c r="M53" s="54"/>
      <c r="N53" s="66"/>
      <c r="O53" s="67"/>
      <c r="P53" s="141"/>
      <c r="Q53" s="55"/>
    </row>
    <row r="54" spans="2:18" hidden="1" x14ac:dyDescent="0.25">
      <c r="B54" s="46"/>
      <c r="C54" s="47"/>
      <c r="D54" s="48"/>
      <c r="E54" s="48"/>
      <c r="F54" s="49"/>
      <c r="G54" s="50"/>
      <c r="H54" s="50"/>
      <c r="I54" s="50"/>
      <c r="J54" s="51"/>
      <c r="K54" s="52"/>
      <c r="L54" s="53"/>
      <c r="M54" s="54"/>
      <c r="N54" s="66"/>
      <c r="O54" s="67"/>
      <c r="P54" s="141"/>
      <c r="Q54" s="55"/>
    </row>
    <row r="55" spans="2:18" hidden="1" x14ac:dyDescent="0.25">
      <c r="B55" s="46"/>
      <c r="C55" s="47"/>
      <c r="D55" s="48"/>
      <c r="E55" s="48"/>
      <c r="F55" s="49"/>
      <c r="G55" s="50"/>
      <c r="H55" s="50"/>
      <c r="I55" s="50"/>
      <c r="J55" s="51"/>
      <c r="K55" s="52"/>
      <c r="L55" s="53"/>
      <c r="M55" s="54"/>
      <c r="N55" s="66"/>
      <c r="O55" s="67"/>
      <c r="P55" s="141"/>
      <c r="Q55" s="55"/>
    </row>
    <row r="56" spans="2:18" s="55" customFormat="1" ht="19.5" hidden="1" customHeight="1" x14ac:dyDescent="0.25">
      <c r="B56" s="142"/>
      <c r="C56" s="226" t="s">
        <v>53</v>
      </c>
      <c r="D56" s="227"/>
      <c r="E56" s="227"/>
      <c r="F56" s="227"/>
      <c r="G56" s="227"/>
      <c r="H56" s="227"/>
      <c r="I56" s="227"/>
      <c r="J56" s="228"/>
      <c r="K56" s="56">
        <f>SUM(K53:K55)</f>
        <v>0</v>
      </c>
      <c r="L56" s="143" t="e">
        <f>M56/K56</f>
        <v>#DIV/0!</v>
      </c>
      <c r="M56" s="144">
        <f>SUM(M53:M55)</f>
        <v>0</v>
      </c>
      <c r="N56" s="145"/>
      <c r="O56" s="146"/>
      <c r="P56" s="147"/>
      <c r="Q56" s="6"/>
      <c r="R56" s="69"/>
    </row>
    <row r="57" spans="2:18" s="55" customFormat="1" ht="17.25" customHeight="1" x14ac:dyDescent="0.25">
      <c r="B57" s="61"/>
      <c r="C57" s="62"/>
      <c r="D57" s="48"/>
      <c r="E57" s="48"/>
      <c r="F57" s="50"/>
      <c r="G57" s="50"/>
      <c r="H57" s="50"/>
      <c r="I57" s="63"/>
      <c r="J57" s="50"/>
      <c r="K57" s="64"/>
      <c r="L57" s="65"/>
      <c r="M57" s="148"/>
      <c r="N57" s="66"/>
      <c r="O57" s="67"/>
      <c r="P57" s="68"/>
      <c r="Q57" s="8"/>
      <c r="R57" s="69"/>
    </row>
    <row r="58" spans="2:18" s="55" customFormat="1" ht="25.5" customHeight="1" x14ac:dyDescent="0.25">
      <c r="B58" s="19"/>
      <c r="C58" s="149" t="s">
        <v>54</v>
      </c>
      <c r="D58" s="1" t="s">
        <v>9</v>
      </c>
      <c r="E58" s="1" t="s">
        <v>10</v>
      </c>
      <c r="F58" s="1" t="s">
        <v>11</v>
      </c>
      <c r="G58" s="1" t="s">
        <v>12</v>
      </c>
      <c r="H58" s="1" t="s">
        <v>13</v>
      </c>
      <c r="I58" s="1" t="s">
        <v>37</v>
      </c>
      <c r="J58" s="1" t="s">
        <v>14</v>
      </c>
      <c r="K58" s="150"/>
      <c r="L58" s="151"/>
      <c r="M58" s="21" t="s">
        <v>22</v>
      </c>
      <c r="N58" s="152"/>
      <c r="O58" s="153"/>
      <c r="P58" s="154"/>
      <c r="R58" s="69"/>
    </row>
    <row r="59" spans="2:18" s="45" customFormat="1" ht="44.45" customHeight="1" x14ac:dyDescent="0.3">
      <c r="B59" s="35">
        <v>1</v>
      </c>
      <c r="C59" s="36" t="s">
        <v>23</v>
      </c>
      <c r="D59" s="37">
        <v>44868</v>
      </c>
      <c r="E59" s="37">
        <v>44897</v>
      </c>
      <c r="F59" s="38" t="s">
        <v>24</v>
      </c>
      <c r="G59" s="38" t="s">
        <v>25</v>
      </c>
      <c r="H59" s="38" t="s">
        <v>26</v>
      </c>
      <c r="I59" s="38" t="s">
        <v>27</v>
      </c>
      <c r="J59" s="155" t="s">
        <v>28</v>
      </c>
      <c r="K59" s="40"/>
      <c r="L59" s="156"/>
      <c r="M59" s="157">
        <v>17609896.82</v>
      </c>
      <c r="N59" s="158"/>
      <c r="O59" s="159"/>
      <c r="P59" s="160" t="s">
        <v>29</v>
      </c>
      <c r="Q59" s="43"/>
      <c r="R59" s="44"/>
    </row>
    <row r="60" spans="2:18" ht="32.25" hidden="1" customHeight="1" x14ac:dyDescent="0.25">
      <c r="B60" s="46"/>
      <c r="C60" s="47"/>
      <c r="D60" s="48"/>
      <c r="E60" s="48"/>
      <c r="F60" s="49"/>
      <c r="G60" s="50"/>
      <c r="H60" s="50"/>
      <c r="I60" s="50"/>
      <c r="J60" s="161"/>
      <c r="K60" s="52"/>
      <c r="L60" s="162"/>
      <c r="M60" s="148"/>
      <c r="N60" s="66"/>
      <c r="O60" s="67"/>
      <c r="P60" s="102" t="s">
        <v>29</v>
      </c>
      <c r="Q60" s="55"/>
    </row>
    <row r="61" spans="2:18" ht="32.25" hidden="1" customHeight="1" x14ac:dyDescent="0.25">
      <c r="B61" s="46"/>
      <c r="C61" s="47"/>
      <c r="D61" s="48"/>
      <c r="E61" s="48"/>
      <c r="F61" s="49"/>
      <c r="G61" s="50"/>
      <c r="H61" s="50"/>
      <c r="I61" s="50"/>
      <c r="J61" s="161"/>
      <c r="K61" s="52"/>
      <c r="L61" s="162"/>
      <c r="M61" s="148"/>
      <c r="N61" s="66"/>
      <c r="O61" s="67"/>
      <c r="P61" s="102" t="s">
        <v>29</v>
      </c>
      <c r="Q61" s="55"/>
    </row>
    <row r="62" spans="2:18" ht="32.25" hidden="1" customHeight="1" x14ac:dyDescent="0.25">
      <c r="B62" s="46"/>
      <c r="C62" s="47"/>
      <c r="D62" s="48"/>
      <c r="E62" s="48"/>
      <c r="F62" s="49"/>
      <c r="G62" s="50"/>
      <c r="H62" s="50"/>
      <c r="I62" s="50"/>
      <c r="J62" s="161"/>
      <c r="K62" s="52"/>
      <c r="L62" s="162"/>
      <c r="M62" s="148"/>
      <c r="N62" s="66"/>
      <c r="O62" s="67"/>
      <c r="P62" s="102" t="s">
        <v>29</v>
      </c>
      <c r="Q62" s="55"/>
    </row>
    <row r="63" spans="2:18" s="55" customFormat="1" ht="25.5" customHeight="1" x14ac:dyDescent="0.25">
      <c r="B63" s="77"/>
      <c r="C63" s="201" t="s">
        <v>55</v>
      </c>
      <c r="D63" s="202"/>
      <c r="E63" s="202"/>
      <c r="F63" s="202"/>
      <c r="G63" s="202"/>
      <c r="H63" s="202"/>
      <c r="I63" s="202"/>
      <c r="J63" s="203"/>
      <c r="K63" s="163">
        <f>SUM(K59:K62)</f>
        <v>0</v>
      </c>
      <c r="L63" s="79"/>
      <c r="M63" s="82">
        <f>SUM(M59:M62)</f>
        <v>17609896.82</v>
      </c>
      <c r="N63" s="81"/>
      <c r="O63" s="95"/>
      <c r="P63" s="83"/>
      <c r="Q63" s="6"/>
      <c r="R63" s="60"/>
    </row>
    <row r="64" spans="2:18" s="173" customFormat="1" ht="26.25" customHeight="1" x14ac:dyDescent="0.3">
      <c r="B64" s="164"/>
      <c r="C64" s="242" t="s">
        <v>56</v>
      </c>
      <c r="D64" s="243"/>
      <c r="E64" s="243"/>
      <c r="F64" s="243"/>
      <c r="G64" s="243"/>
      <c r="H64" s="243"/>
      <c r="I64" s="243"/>
      <c r="J64" s="244"/>
      <c r="K64" s="165"/>
      <c r="L64" s="166"/>
      <c r="M64" s="167">
        <f>M63+M50</f>
        <v>42317896.82</v>
      </c>
      <c r="N64" s="168"/>
      <c r="O64" s="169"/>
      <c r="P64" s="170"/>
      <c r="Q64" s="171"/>
      <c r="R64" s="172"/>
    </row>
    <row r="65" spans="2:18" x14ac:dyDescent="0.25">
      <c r="B65" s="174"/>
      <c r="C65" s="89"/>
      <c r="D65" s="175"/>
      <c r="E65" s="175"/>
      <c r="F65" s="63"/>
      <c r="G65" s="63"/>
      <c r="H65" s="49"/>
      <c r="I65" s="176"/>
      <c r="J65" s="63"/>
      <c r="K65" s="177"/>
      <c r="L65" s="178"/>
      <c r="M65" s="179"/>
      <c r="N65" s="100"/>
      <c r="O65" s="180"/>
      <c r="P65" s="102"/>
    </row>
    <row r="66" spans="2:18" x14ac:dyDescent="0.25">
      <c r="B66" s="19"/>
      <c r="C66" s="20" t="s">
        <v>57</v>
      </c>
      <c r="D66" s="149"/>
      <c r="E66" s="181"/>
      <c r="F66" s="149"/>
      <c r="G66" s="181"/>
      <c r="H66" s="149"/>
      <c r="I66" s="181"/>
      <c r="J66" s="181"/>
      <c r="K66" s="182"/>
      <c r="L66" s="183"/>
      <c r="M66" s="184"/>
      <c r="N66" s="185"/>
      <c r="O66" s="185"/>
      <c r="P66" s="186"/>
    </row>
    <row r="67" spans="2:18" ht="28.5" customHeight="1" x14ac:dyDescent="0.25">
      <c r="B67" s="19"/>
      <c r="C67" s="20" t="s">
        <v>8</v>
      </c>
      <c r="D67" s="1" t="s">
        <v>9</v>
      </c>
      <c r="E67" s="1" t="s">
        <v>10</v>
      </c>
      <c r="F67" s="1" t="s">
        <v>11</v>
      </c>
      <c r="G67" s="1" t="s">
        <v>34</v>
      </c>
      <c r="H67" s="1" t="s">
        <v>13</v>
      </c>
      <c r="I67" s="1" t="s">
        <v>37</v>
      </c>
      <c r="J67" s="1" t="s">
        <v>14</v>
      </c>
      <c r="K67" s="1"/>
      <c r="L67" s="1"/>
      <c r="M67" s="21" t="s">
        <v>22</v>
      </c>
      <c r="N67" s="245" t="s">
        <v>18</v>
      </c>
      <c r="O67" s="246"/>
      <c r="P67" s="247"/>
    </row>
    <row r="68" spans="2:18" s="45" customFormat="1" ht="46.15" customHeight="1" x14ac:dyDescent="0.3">
      <c r="B68" s="35">
        <v>1</v>
      </c>
      <c r="C68" s="36" t="s">
        <v>30</v>
      </c>
      <c r="D68" s="37">
        <v>44895</v>
      </c>
      <c r="E68" s="37">
        <v>44925</v>
      </c>
      <c r="F68" s="38" t="s">
        <v>31</v>
      </c>
      <c r="G68" s="38" t="s">
        <v>32</v>
      </c>
      <c r="H68" s="38" t="s">
        <v>26</v>
      </c>
      <c r="I68" s="38" t="s">
        <v>27</v>
      </c>
      <c r="J68" s="39" t="s">
        <v>33</v>
      </c>
      <c r="K68" s="40"/>
      <c r="L68" s="156"/>
      <c r="M68" s="157">
        <v>287888.78999999998</v>
      </c>
      <c r="N68" s="248" t="s">
        <v>29</v>
      </c>
      <c r="O68" s="249"/>
      <c r="P68" s="250"/>
      <c r="Q68" s="43"/>
      <c r="R68" s="44"/>
    </row>
    <row r="69" spans="2:18" s="45" customFormat="1" ht="33.75" customHeight="1" x14ac:dyDescent="0.3">
      <c r="B69" s="35">
        <v>2</v>
      </c>
      <c r="C69" s="36" t="s">
        <v>30</v>
      </c>
      <c r="D69" s="37">
        <v>44895</v>
      </c>
      <c r="E69" s="37">
        <v>44925</v>
      </c>
      <c r="F69" s="187" t="s">
        <v>31</v>
      </c>
      <c r="G69" s="38" t="s">
        <v>32</v>
      </c>
      <c r="H69" s="38" t="s">
        <v>26</v>
      </c>
      <c r="I69" s="38" t="s">
        <v>27</v>
      </c>
      <c r="J69" s="39" t="s">
        <v>33</v>
      </c>
      <c r="K69" s="40"/>
      <c r="L69" s="156"/>
      <c r="M69" s="157">
        <v>240599.86</v>
      </c>
      <c r="N69" s="158"/>
      <c r="O69" s="159"/>
      <c r="P69" s="160" t="s">
        <v>29</v>
      </c>
      <c r="Q69" s="43"/>
      <c r="R69" s="44"/>
    </row>
    <row r="70" spans="2:18" s="173" customFormat="1" ht="26.25" customHeight="1" x14ac:dyDescent="0.3">
      <c r="B70" s="164"/>
      <c r="C70" s="242" t="s">
        <v>58</v>
      </c>
      <c r="D70" s="243"/>
      <c r="E70" s="243"/>
      <c r="F70" s="243"/>
      <c r="G70" s="243"/>
      <c r="H70" s="243"/>
      <c r="I70" s="243"/>
      <c r="J70" s="244"/>
      <c r="K70" s="165"/>
      <c r="L70" s="166"/>
      <c r="M70" s="167">
        <f>M68+M69</f>
        <v>528488.64999999991</v>
      </c>
      <c r="N70" s="168"/>
      <c r="O70" s="169"/>
      <c r="P70" s="170"/>
      <c r="Q70" s="171"/>
      <c r="R70" s="172"/>
    </row>
    <row r="71" spans="2:18" s="197" customFormat="1" ht="26.25" customHeight="1" x14ac:dyDescent="0.35">
      <c r="B71" s="188"/>
      <c r="C71" s="239" t="s">
        <v>59</v>
      </c>
      <c r="D71" s="240"/>
      <c r="E71" s="240"/>
      <c r="F71" s="240"/>
      <c r="G71" s="240"/>
      <c r="H71" s="240"/>
      <c r="I71" s="240"/>
      <c r="J71" s="241"/>
      <c r="K71" s="189"/>
      <c r="L71" s="190"/>
      <c r="M71" s="191">
        <f>M16+M37+M43+M63+M70</f>
        <v>42846385.469999999</v>
      </c>
      <c r="N71" s="192"/>
      <c r="O71" s="193"/>
      <c r="P71" s="194"/>
      <c r="Q71" s="195"/>
      <c r="R71" s="196"/>
    </row>
    <row r="72" spans="2:18" s="197" customFormat="1" ht="26.25" customHeight="1" x14ac:dyDescent="0.3">
      <c r="B72" s="188"/>
      <c r="C72" s="239" t="s">
        <v>60</v>
      </c>
      <c r="D72" s="240"/>
      <c r="E72" s="240"/>
      <c r="F72" s="240"/>
      <c r="G72" s="240"/>
      <c r="H72" s="240"/>
      <c r="I72" s="240"/>
      <c r="J72" s="241"/>
      <c r="K72" s="189"/>
      <c r="L72" s="190"/>
      <c r="M72" s="198">
        <f>O29+O49</f>
        <v>0</v>
      </c>
      <c r="N72" s="192"/>
      <c r="O72" s="193"/>
      <c r="P72" s="194"/>
      <c r="Q72" s="195"/>
      <c r="R72" s="196"/>
    </row>
    <row r="73" spans="2:18" x14ac:dyDescent="0.25">
      <c r="B73" s="199"/>
      <c r="D73" s="200"/>
      <c r="I73" s="6"/>
    </row>
  </sheetData>
  <mergeCells count="25">
    <mergeCell ref="C72:J72"/>
    <mergeCell ref="C63:J63"/>
    <mergeCell ref="C64:J64"/>
    <mergeCell ref="N67:P67"/>
    <mergeCell ref="N68:P68"/>
    <mergeCell ref="C70:J70"/>
    <mergeCell ref="C71:J71"/>
    <mergeCell ref="C56:J56"/>
    <mergeCell ref="N32:P32"/>
    <mergeCell ref="N33:P33"/>
    <mergeCell ref="N34:P34"/>
    <mergeCell ref="N35:P35"/>
    <mergeCell ref="N36:P36"/>
    <mergeCell ref="C37:J37"/>
    <mergeCell ref="C38:J38"/>
    <mergeCell ref="C43:J43"/>
    <mergeCell ref="D45:M45"/>
    <mergeCell ref="C49:J49"/>
    <mergeCell ref="C50:J50"/>
    <mergeCell ref="C29:J29"/>
    <mergeCell ref="B2:P2"/>
    <mergeCell ref="N4:P5"/>
    <mergeCell ref="N7:P14"/>
    <mergeCell ref="N15:P15"/>
    <mergeCell ref="C16:J16"/>
  </mergeCells>
  <pageMargins left="0.7" right="0.7" top="0.75" bottom="0.75" header="0.3" footer="0.3"/>
  <pageSetup paperSize="9" scale="38" orientation="landscape" r:id="rId1"/>
  <headerFooter>
    <oddHeader>&amp;C&amp;"-,Bold"&amp;36APPENDIX  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NUPRC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Amauche Ikpeamanze</cp:lastModifiedBy>
  <dcterms:created xsi:type="dcterms:W3CDTF">2023-02-09T13:17:20Z</dcterms:created>
  <dcterms:modified xsi:type="dcterms:W3CDTF">2023-02-20T11:34:39Z</dcterms:modified>
</cp:coreProperties>
</file>